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01.10" sheetId="1" r:id="rId1"/>
  </sheets>
  <definedNames>
    <definedName name="_xlnm.Print_Titles" localSheetId="0">'01.10'!$4:$5</definedName>
  </definedNames>
  <calcPr fullCalcOnLoad="1"/>
</workbook>
</file>

<file path=xl/sharedStrings.xml><?xml version="1.0" encoding="utf-8"?>
<sst xmlns="http://schemas.openxmlformats.org/spreadsheetml/2006/main" count="98" uniqueCount="98">
  <si>
    <t>Единица измерения: руб.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</si>
  <si>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</si>
  <si>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</si>
  <si>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</si>
  <si>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</si>
  <si>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</si>
  <si>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</si>
  <si>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</si>
  <si>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</si>
  <si>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</si>
  <si>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</si>
  <si>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</si>
  <si>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</si>
  <si>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</si>
  <si>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</si>
  <si>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</si>
  <si>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</si>
  <si>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</si>
  <si>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</si>
  <si>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</si>
  <si>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</si>
  <si>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</si>
  <si>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</si>
  <si>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</si>
  <si>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</si>
  <si>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</si>
  <si>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</si>
  <si>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</si>
  <si>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</si>
  <si>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</si>
  <si>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</si>
  <si>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</si>
  <si>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</si>
  <si>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</si>
  <si>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</si>
  <si>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</si>
  <si>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</si>
  <si>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</si>
  <si>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</si>
  <si>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</si>
  <si>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</si>
  <si>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</si>
  <si>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</si>
  <si>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</si>
  <si>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</si>
  <si>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</si>
  <si>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</si>
  <si>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</si>
  <si>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</si>
  <si>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</si>
  <si>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</si>
  <si>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</si>
  <si>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</si>
  <si>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</si>
  <si>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</si>
  <si>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</si>
  <si>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</si>
  <si>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</si>
  <si>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</si>
  <si>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</si>
  <si>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</si>
  <si>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</si>
  <si>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</si>
  <si>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</si>
  <si>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</si>
  <si>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</si>
  <si>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</si>
  <si>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</si>
  <si>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</si>
  <si>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</si>
  <si>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</si>
  <si>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</si>
  <si>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</si>
  <si>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</si>
  <si>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Раздел, подраздел</t>
  </si>
  <si>
    <t>Наименование расходов</t>
  </si>
  <si>
    <t>%                             исполнения</t>
  </si>
  <si>
    <t xml:space="preserve">   </t>
  </si>
  <si>
    <t>0105</t>
  </si>
  <si>
    <t>Судебная система</t>
  </si>
  <si>
    <t>Отклонение                                                                      (гр.4-гр.3)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</si>
  <si>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</si>
  <si>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</si>
  <si>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</si>
  <si>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</si>
  <si>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0310</t>
  </si>
  <si>
    <t>Гражданская оборона</t>
  </si>
  <si>
    <t>Общеэкономические вопросы</t>
  </si>
  <si>
    <t>0401</t>
  </si>
  <si>
    <t>0107</t>
  </si>
  <si>
    <t>0600</t>
  </si>
  <si>
    <t>0603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</si>
  <si>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</si>
  <si>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</si>
  <si>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     Обеспечение проведения выборов и референдумов</t>
  </si>
  <si>
    <t>Исполнено за                                                     3 квартал                                      2022 года</t>
  </si>
  <si>
    <t>Сравнительный анализ исполнения расходной части местного бюджета ЗАТО Александровск за 3 квартал 2022 и 2023 годов</t>
  </si>
  <si>
    <t>Исполнено за                                                     3 квартал                                      2023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</si>
</sst>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45" fillId="0" borderId="1" xfId="77" applyNumberFormat="1" applyFont="1" applyFill="1" applyProtection="1">
      <alignment vertical="top" wrapText="1"/>
      <protection/>
    </xf>
    <xf numFmtId="1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80" applyFont="1" applyFill="1" applyProtection="1">
      <alignment horizontal="right" vertical="top" shrinkToFit="1"/>
      <protection/>
    </xf>
    <xf numFmtId="0" fontId="2" fillId="0" borderId="0" xfId="0" applyFont="1" applyFill="1" applyAlignment="1" applyProtection="1">
      <alignment/>
      <protection locked="0"/>
    </xf>
    <xf numFmtId="0" fontId="27" fillId="0" borderId="1" xfId="57" applyNumberFormat="1" applyFont="1" applyFill="1" applyAlignment="1" applyProtection="1">
      <alignment horizontal="center" vertical="center" wrapText="1"/>
      <protection/>
    </xf>
    <xf numFmtId="0" fontId="46" fillId="0" borderId="1" xfId="57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45" fillId="0" borderId="1" xfId="77" applyNumberFormat="1" applyFont="1" applyProtection="1">
      <alignment vertical="top" wrapText="1"/>
      <protection/>
    </xf>
    <xf numFmtId="0" fontId="46" fillId="13" borderId="11" xfId="54" applyFont="1" applyFill="1" applyBorder="1" applyAlignment="1" applyProtection="1">
      <alignment/>
      <protection locked="0"/>
    </xf>
    <xf numFmtId="0" fontId="46" fillId="13" borderId="12" xfId="54" applyNumberFormat="1" applyFont="1" applyFill="1" applyBorder="1" applyAlignment="1" applyProtection="1">
      <alignment/>
      <protection/>
    </xf>
    <xf numFmtId="4" fontId="46" fillId="13" borderId="1" xfId="57" applyFont="1" applyFill="1" applyProtection="1">
      <alignment horizontal="right" vertical="top" shrinkToFit="1"/>
      <protection/>
    </xf>
    <xf numFmtId="4" fontId="46" fillId="13" borderId="1" xfId="80" applyFont="1" applyFill="1" applyProtection="1">
      <alignment horizontal="right" vertical="top" shrinkToFit="1"/>
      <protection/>
    </xf>
    <xf numFmtId="1" fontId="46" fillId="13" borderId="1" xfId="43" applyNumberFormat="1" applyFont="1" applyFill="1" applyProtection="1">
      <alignment horizontal="center" vertical="top" shrinkToFit="1"/>
      <protection/>
    </xf>
    <xf numFmtId="0" fontId="46" fillId="13" borderId="1" xfId="77" applyNumberFormat="1" applyFont="1" applyFill="1" applyProtection="1">
      <alignment vertical="top" wrapText="1"/>
      <protection/>
    </xf>
    <xf numFmtId="49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55" applyNumberFormat="1" applyFont="1" applyFill="1" applyAlignment="1" applyProtection="1">
      <alignment horizontal="right" vertical="top" shrinkToFit="1"/>
      <protection/>
    </xf>
    <xf numFmtId="0" fontId="46" fillId="0" borderId="0" xfId="43" applyNumberFormat="1" applyFont="1" applyFill="1" applyBorder="1" applyAlignment="1" applyProtection="1">
      <alignment horizontal="center" vertical="center" wrapText="1"/>
      <protection/>
    </xf>
    <xf numFmtId="0" fontId="27" fillId="0" borderId="0" xfId="43" applyNumberFormat="1" applyFont="1" applyFill="1" applyBorder="1" applyAlignment="1" applyProtection="1">
      <alignment horizontal="right" vertical="center"/>
      <protection/>
    </xf>
    <xf numFmtId="4" fontId="27" fillId="0" borderId="1" xfId="55" applyNumberFormat="1" applyAlignment="1" applyProtection="1">
      <alignment horizontal="right" vertical="top" shrinkToFit="1"/>
      <protection/>
    </xf>
    <xf numFmtId="0" fontId="45" fillId="0" borderId="12" xfId="77" applyNumberFormat="1" applyFont="1" applyFill="1" applyBorder="1" applyProtection="1">
      <alignment vertical="top" wrapText="1"/>
      <protection/>
    </xf>
    <xf numFmtId="4" fontId="45" fillId="0" borderId="13" xfId="55" applyNumberFormat="1" applyFont="1" applyFill="1" applyBorder="1" applyAlignment="1" applyProtection="1">
      <alignment horizontal="right" vertical="top" shrinkToFit="1"/>
      <protection/>
    </xf>
    <xf numFmtId="4" fontId="45" fillId="0" borderId="14" xfId="55" applyNumberFormat="1" applyFont="1" applyFill="1" applyBorder="1" applyAlignment="1" applyProtection="1">
      <alignment horizontal="right" vertical="top" shrinkToFit="1"/>
      <protection/>
    </xf>
    <xf numFmtId="4" fontId="46" fillId="13" borderId="15" xfId="80" applyFont="1" applyFill="1" applyBorder="1" applyProtection="1">
      <alignment horizontal="right" vertical="top" shrinkToFit="1"/>
      <protection/>
    </xf>
    <xf numFmtId="4" fontId="45" fillId="0" borderId="16" xfId="55" applyNumberFormat="1" applyFont="1" applyFill="1" applyBorder="1" applyAlignment="1" applyProtection="1">
      <alignment horizontal="right" vertical="top" shrinkToFit="1"/>
      <protection/>
    </xf>
    <xf numFmtId="4" fontId="45" fillId="0" borderId="16" xfId="80" applyFont="1" applyFill="1" applyBorder="1" applyProtection="1">
      <alignment horizontal="right" vertical="top" shrinkToFit="1"/>
      <protection/>
    </xf>
    <xf numFmtId="49" fontId="46" fillId="13" borderId="12" xfId="43" applyNumberFormat="1" applyFont="1" applyFill="1" applyBorder="1" applyProtection="1">
      <alignment horizontal="center" vertical="top" shrinkToFit="1"/>
      <protection/>
    </xf>
    <xf numFmtId="49" fontId="45" fillId="0" borderId="12" xfId="43" applyNumberFormat="1" applyFont="1" applyFill="1" applyBorder="1" applyProtection="1">
      <alignment horizontal="center" vertical="top" shrinkToFit="1"/>
      <protection/>
    </xf>
    <xf numFmtId="0" fontId="45" fillId="0" borderId="13" xfId="77" applyNumberFormat="1" applyFont="1" applyFill="1" applyBorder="1" applyProtection="1">
      <alignment vertical="top" wrapText="1"/>
      <protection/>
    </xf>
    <xf numFmtId="0" fontId="46" fillId="13" borderId="15" xfId="77" applyNumberFormat="1" applyFont="1" applyFill="1" applyBorder="1" applyProtection="1">
      <alignment vertical="top" wrapText="1"/>
      <protection/>
    </xf>
    <xf numFmtId="0" fontId="46" fillId="13" borderId="16" xfId="77" applyNumberFormat="1" applyFont="1" applyFill="1" applyBorder="1" applyProtection="1">
      <alignment vertical="top" wrapText="1"/>
      <protection/>
    </xf>
    <xf numFmtId="0" fontId="45" fillId="0" borderId="16" xfId="77" applyNumberFormat="1" applyFont="1" applyFill="1" applyBorder="1" applyProtection="1">
      <alignment vertical="top" wrapText="1"/>
      <protection/>
    </xf>
    <xf numFmtId="4" fontId="45" fillId="0" borderId="17" xfId="55" applyNumberFormat="1" applyFont="1" applyFill="1" applyBorder="1" applyAlignment="1" applyProtection="1">
      <alignment horizontal="right" vertical="top" shrinkToFit="1"/>
      <protection/>
    </xf>
    <xf numFmtId="4" fontId="46" fillId="13" borderId="13" xfId="80" applyFont="1" applyFill="1" applyBorder="1" applyProtection="1">
      <alignment horizontal="right" vertical="top" shrinkToFit="1"/>
      <protection/>
    </xf>
    <xf numFmtId="4" fontId="46" fillId="13" borderId="18" xfId="80" applyFont="1" applyFill="1" applyBorder="1" applyProtection="1">
      <alignment horizontal="right" vertical="top" shrinkToFi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4" sqref="D4"/>
    </sheetView>
  </sheetViews>
  <sheetFormatPr defaultColWidth="9.140625" defaultRowHeight="15" outlineLevelRow="1"/>
  <cols>
    <col min="1" max="1" width="11.421875" style="2" customWidth="1"/>
    <col min="2" max="2" width="38.00390625" style="2" customWidth="1"/>
    <col min="3" max="3" width="19.7109375" style="2" customWidth="1"/>
    <col min="4" max="4" width="20.00390625" style="2" customWidth="1"/>
    <col min="5" max="5" width="16.7109375" style="2" customWidth="1"/>
    <col min="6" max="6" width="13.7109375" style="2" customWidth="1"/>
    <col min="7" max="16384" width="9.140625" style="2" customWidth="1"/>
  </cols>
  <sheetData>
    <row r="2" spans="1:6" ht="34.5" customHeight="1">
      <c r="A2" s="19" t="s">
        <v>96</v>
      </c>
      <c r="B2" s="19"/>
      <c r="C2" s="19"/>
      <c r="D2" s="19"/>
      <c r="E2" s="19"/>
      <c r="F2" s="19"/>
    </row>
    <row r="3" spans="1:6" ht="15.75">
      <c r="A3" s="20" t="s">
        <v>0</v>
      </c>
      <c r="B3" s="20"/>
      <c r="C3" s="20"/>
      <c r="D3" s="20"/>
      <c r="E3" s="20"/>
      <c r="F3" s="20"/>
    </row>
    <row r="4" spans="1:6" ht="52.5" customHeight="1">
      <c r="A4" s="8" t="s">
        <v>74</v>
      </c>
      <c r="B4" s="8" t="s">
        <v>75</v>
      </c>
      <c r="C4" s="8" t="s">
        <v>95</v>
      </c>
      <c r="D4" s="8" t="s">
        <v>97</v>
      </c>
      <c r="E4" s="8" t="s">
        <v>80</v>
      </c>
      <c r="F4" s="8" t="s">
        <v>76</v>
      </c>
    </row>
    <row r="5" spans="1:6" ht="15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s="9" customFormat="1" ht="31.5">
      <c r="A6" s="15" t="s">
        <v>2</v>
      </c>
      <c r="B6" s="16" t="s">
        <v>1</v>
      </c>
      <c r="C6" s="14">
        <f>SUM(C7:C13)</f>
        <v>193059865.48</v>
      </c>
      <c r="D6" s="14">
        <v>182506598.98</v>
      </c>
      <c r="E6" s="14">
        <f>D6-C6</f>
        <v>-10553266.5</v>
      </c>
      <c r="F6" s="14">
        <f>D6/C6*100</f>
        <v>94.53368183295805</v>
      </c>
    </row>
    <row r="7" spans="1:6" ht="63" outlineLevel="1">
      <c r="A7" s="4" t="s">
        <v>4</v>
      </c>
      <c r="B7" s="3" t="s">
        <v>3</v>
      </c>
      <c r="C7" s="18">
        <v>2512277.2</v>
      </c>
      <c r="D7" s="18">
        <v>2530571.36</v>
      </c>
      <c r="E7" s="18">
        <f>D7-C7</f>
        <v>18294.159999999683</v>
      </c>
      <c r="F7" s="5">
        <f>D7/C7*100</f>
        <v>100.7281903446005</v>
      </c>
    </row>
    <row r="8" spans="1:6" ht="94.5" outlineLevel="1">
      <c r="A8" s="4" t="s">
        <v>6</v>
      </c>
      <c r="B8" s="3" t="s">
        <v>5</v>
      </c>
      <c r="C8" s="18">
        <v>5816489.8</v>
      </c>
      <c r="D8" s="18">
        <v>6331651.11</v>
      </c>
      <c r="E8" s="18">
        <f aca="true" t="shared" si="0" ref="E8:E50">D8-C8</f>
        <v>515161.3100000005</v>
      </c>
      <c r="F8" s="5">
        <f aca="true" t="shared" si="1" ref="F8:F27">D8/C8*100</f>
        <v>108.85691074365849</v>
      </c>
    </row>
    <row r="9" spans="1:6" ht="110.25" outlineLevel="1">
      <c r="A9" s="4" t="s">
        <v>8</v>
      </c>
      <c r="B9" s="3" t="s">
        <v>7</v>
      </c>
      <c r="C9" s="18">
        <v>68516182.46</v>
      </c>
      <c r="D9" s="18">
        <v>63078239.89</v>
      </c>
      <c r="E9" s="18">
        <f t="shared" si="0"/>
        <v>-5437942.569999993</v>
      </c>
      <c r="F9" s="5">
        <f t="shared" si="1"/>
        <v>92.06327268280792</v>
      </c>
    </row>
    <row r="10" spans="1:6" ht="15.75" outlineLevel="1">
      <c r="A10" s="4" t="s">
        <v>78</v>
      </c>
      <c r="B10" s="10" t="s">
        <v>79</v>
      </c>
      <c r="C10" s="18">
        <v>52882</v>
      </c>
      <c r="D10" s="18">
        <v>1140</v>
      </c>
      <c r="E10" s="18">
        <f t="shared" si="0"/>
        <v>-51742</v>
      </c>
      <c r="F10" s="5">
        <f t="shared" si="1"/>
        <v>2.1557429749253054</v>
      </c>
    </row>
    <row r="11" spans="1:9" ht="78.75" outlineLevel="1">
      <c r="A11" s="4" t="s">
        <v>10</v>
      </c>
      <c r="B11" s="3" t="s">
        <v>9</v>
      </c>
      <c r="C11" s="23">
        <v>2636389.25</v>
      </c>
      <c r="D11" s="23">
        <v>3687022.35</v>
      </c>
      <c r="E11" s="23">
        <f t="shared" si="0"/>
        <v>1050633.1</v>
      </c>
      <c r="F11" s="5">
        <f t="shared" si="1"/>
        <v>139.85121316967894</v>
      </c>
      <c r="I11" s="2" t="s">
        <v>77</v>
      </c>
    </row>
    <row r="12" spans="1:6" ht="31.5" outlineLevel="1">
      <c r="A12" s="4" t="s">
        <v>89</v>
      </c>
      <c r="B12" s="22" t="s">
        <v>94</v>
      </c>
      <c r="C12" s="26">
        <v>0</v>
      </c>
      <c r="D12" s="26">
        <v>6927909.1</v>
      </c>
      <c r="E12" s="26">
        <f t="shared" si="0"/>
        <v>6927909.1</v>
      </c>
      <c r="F12" s="5">
        <v>100</v>
      </c>
    </row>
    <row r="13" spans="1:6" ht="31.5" outlineLevel="1">
      <c r="A13" s="4" t="s">
        <v>12</v>
      </c>
      <c r="B13" s="3" t="s">
        <v>11</v>
      </c>
      <c r="C13" s="24">
        <v>113525644.77</v>
      </c>
      <c r="D13" s="26">
        <v>99950065.17</v>
      </c>
      <c r="E13" s="26">
        <f t="shared" si="0"/>
        <v>-13575579.599999994</v>
      </c>
      <c r="F13" s="5">
        <f t="shared" si="1"/>
        <v>88.04183880434789</v>
      </c>
    </row>
    <row r="14" spans="1:6" ht="63">
      <c r="A14" s="15" t="s">
        <v>14</v>
      </c>
      <c r="B14" s="16" t="s">
        <v>13</v>
      </c>
      <c r="C14" s="14">
        <f>SUM(C15:C17)</f>
        <v>34584806.67</v>
      </c>
      <c r="D14" s="25">
        <v>35590621.27</v>
      </c>
      <c r="E14" s="25">
        <f t="shared" si="0"/>
        <v>1005814.6000000015</v>
      </c>
      <c r="F14" s="25">
        <f>D14/C14*100</f>
        <v>102.90825566728547</v>
      </c>
    </row>
    <row r="15" spans="1:6" ht="15.75" outlineLevel="1">
      <c r="A15" s="4" t="s">
        <v>16</v>
      </c>
      <c r="B15" s="3" t="s">
        <v>15</v>
      </c>
      <c r="C15" s="18">
        <v>1613853.41</v>
      </c>
      <c r="D15" s="18">
        <v>2068326.48</v>
      </c>
      <c r="E15" s="18">
        <f t="shared" si="0"/>
        <v>454473.07000000007</v>
      </c>
      <c r="F15" s="5">
        <f t="shared" si="1"/>
        <v>128.16074044791964</v>
      </c>
    </row>
    <row r="16" spans="1:6" ht="78.75" outlineLevel="1">
      <c r="A16" s="4" t="s">
        <v>18</v>
      </c>
      <c r="B16" s="3" t="s">
        <v>17</v>
      </c>
      <c r="C16" s="18">
        <v>385024.4</v>
      </c>
      <c r="D16" s="18">
        <v>312172.5</v>
      </c>
      <c r="E16" s="18">
        <f t="shared" si="0"/>
        <v>-72851.90000000002</v>
      </c>
      <c r="F16" s="5">
        <f t="shared" si="1"/>
        <v>81.0786277441118</v>
      </c>
    </row>
    <row r="17" spans="1:6" ht="15.75" outlineLevel="1">
      <c r="A17" s="4" t="s">
        <v>85</v>
      </c>
      <c r="B17" s="3" t="s">
        <v>86</v>
      </c>
      <c r="C17" s="18">
        <v>32585928.86</v>
      </c>
      <c r="D17" s="18">
        <v>33210122.29</v>
      </c>
      <c r="E17" s="18">
        <f t="shared" si="0"/>
        <v>624193.4299999997</v>
      </c>
      <c r="F17" s="5">
        <f t="shared" si="1"/>
        <v>101.91553057358513</v>
      </c>
    </row>
    <row r="18" spans="1:6" ht="31.5">
      <c r="A18" s="15" t="s">
        <v>20</v>
      </c>
      <c r="B18" s="16" t="s">
        <v>19</v>
      </c>
      <c r="C18" s="14">
        <f>SUM(C19:C23)</f>
        <v>156167785.57</v>
      </c>
      <c r="D18" s="14">
        <v>208201877.55</v>
      </c>
      <c r="E18" s="14">
        <f t="shared" si="0"/>
        <v>52034091.98000002</v>
      </c>
      <c r="F18" s="25">
        <f>D18/C18*100</f>
        <v>133.31935058826616</v>
      </c>
    </row>
    <row r="19" spans="1:6" ht="15.75">
      <c r="A19" s="17" t="s">
        <v>88</v>
      </c>
      <c r="B19" s="3" t="s">
        <v>87</v>
      </c>
      <c r="C19" s="18">
        <v>1286575.34</v>
      </c>
      <c r="D19" s="18">
        <v>1306877.8</v>
      </c>
      <c r="E19" s="18">
        <f t="shared" si="0"/>
        <v>20302.459999999963</v>
      </c>
      <c r="F19" s="5">
        <f t="shared" si="1"/>
        <v>101.57802340592039</v>
      </c>
    </row>
    <row r="20" spans="1:6" ht="31.5" outlineLevel="1">
      <c r="A20" s="4" t="s">
        <v>22</v>
      </c>
      <c r="B20" s="3" t="s">
        <v>21</v>
      </c>
      <c r="C20" s="18">
        <v>6213621.12</v>
      </c>
      <c r="D20" s="18">
        <v>7001682</v>
      </c>
      <c r="E20" s="18">
        <f t="shared" si="0"/>
        <v>788060.8799999999</v>
      </c>
      <c r="F20" s="5">
        <f t="shared" si="1"/>
        <v>112.68279582518221</v>
      </c>
    </row>
    <row r="21" spans="1:6" ht="31.5" outlineLevel="1">
      <c r="A21" s="4" t="s">
        <v>24</v>
      </c>
      <c r="B21" s="3" t="s">
        <v>23</v>
      </c>
      <c r="C21" s="18">
        <v>119315216.54</v>
      </c>
      <c r="D21" s="18">
        <v>158854591.88</v>
      </c>
      <c r="E21" s="18">
        <f t="shared" si="0"/>
        <v>39539375.33999999</v>
      </c>
      <c r="F21" s="5">
        <f t="shared" si="1"/>
        <v>133.13858574505</v>
      </c>
    </row>
    <row r="22" spans="1:6" ht="15.75" outlineLevel="1">
      <c r="A22" s="4" t="s">
        <v>26</v>
      </c>
      <c r="B22" s="3" t="s">
        <v>25</v>
      </c>
      <c r="C22" s="18">
        <v>9892078.93</v>
      </c>
      <c r="D22" s="18">
        <v>10914709.3</v>
      </c>
      <c r="E22" s="18">
        <f t="shared" si="0"/>
        <v>1022630.370000001</v>
      </c>
      <c r="F22" s="5">
        <f t="shared" si="1"/>
        <v>110.33787111118411</v>
      </c>
    </row>
    <row r="23" spans="1:6" ht="31.5" outlineLevel="1">
      <c r="A23" s="4" t="s">
        <v>28</v>
      </c>
      <c r="B23" s="3" t="s">
        <v>27</v>
      </c>
      <c r="C23" s="18">
        <v>19460293.64</v>
      </c>
      <c r="D23" s="18">
        <v>30124016.57</v>
      </c>
      <c r="E23" s="18">
        <f t="shared" si="0"/>
        <v>10663722.93</v>
      </c>
      <c r="F23" s="5">
        <f t="shared" si="1"/>
        <v>154.79733824818072</v>
      </c>
    </row>
    <row r="24" spans="1:6" ht="31.5">
      <c r="A24" s="15" t="s">
        <v>30</v>
      </c>
      <c r="B24" s="16" t="s">
        <v>29</v>
      </c>
      <c r="C24" s="14">
        <f>SUM(C25:C27)</f>
        <v>189242003.5</v>
      </c>
      <c r="D24" s="14">
        <v>200631092.59</v>
      </c>
      <c r="E24" s="14">
        <f t="shared" si="0"/>
        <v>11389089.090000004</v>
      </c>
      <c r="F24" s="25">
        <f>D24/C24*100</f>
        <v>106.01826702283883</v>
      </c>
    </row>
    <row r="25" spans="1:6" ht="15.75" outlineLevel="1">
      <c r="A25" s="4" t="s">
        <v>32</v>
      </c>
      <c r="B25" s="3" t="s">
        <v>31</v>
      </c>
      <c r="C25" s="18">
        <v>66665225.49</v>
      </c>
      <c r="D25" s="18">
        <v>77482767.17</v>
      </c>
      <c r="E25" s="18">
        <f t="shared" si="0"/>
        <v>10817541.68</v>
      </c>
      <c r="F25" s="5">
        <f t="shared" si="1"/>
        <v>116.22666330232794</v>
      </c>
    </row>
    <row r="26" spans="1:6" ht="15.75" outlineLevel="1">
      <c r="A26" s="4" t="s">
        <v>34</v>
      </c>
      <c r="B26" s="3" t="s">
        <v>33</v>
      </c>
      <c r="C26" s="18">
        <v>44483600.94</v>
      </c>
      <c r="D26" s="18">
        <v>51731828.14</v>
      </c>
      <c r="E26" s="18">
        <f t="shared" si="0"/>
        <v>7248227.200000003</v>
      </c>
      <c r="F26" s="5">
        <f t="shared" si="1"/>
        <v>116.2941557042032</v>
      </c>
    </row>
    <row r="27" spans="1:6" ht="15.75" outlineLevel="1">
      <c r="A27" s="4" t="s">
        <v>36</v>
      </c>
      <c r="B27" s="30" t="s">
        <v>35</v>
      </c>
      <c r="C27" s="23">
        <v>78093177.07</v>
      </c>
      <c r="D27" s="23">
        <v>71416497.28</v>
      </c>
      <c r="E27" s="34">
        <f t="shared" si="0"/>
        <v>-6676679.789999992</v>
      </c>
      <c r="F27" s="5">
        <f t="shared" si="1"/>
        <v>91.4503673169613</v>
      </c>
    </row>
    <row r="28" spans="1:6" ht="31.5" outlineLevel="1">
      <c r="A28" s="28" t="s">
        <v>90</v>
      </c>
      <c r="B28" s="32" t="s">
        <v>92</v>
      </c>
      <c r="C28" s="35">
        <f>C29</f>
        <v>0</v>
      </c>
      <c r="D28" s="35">
        <f>D29</f>
        <v>207500</v>
      </c>
      <c r="E28" s="35">
        <f>E29</f>
        <v>207500</v>
      </c>
      <c r="F28" s="36">
        <v>100</v>
      </c>
    </row>
    <row r="29" spans="1:6" ht="47.25" outlineLevel="1">
      <c r="A29" s="29" t="s">
        <v>91</v>
      </c>
      <c r="B29" s="33" t="s">
        <v>93</v>
      </c>
      <c r="C29" s="26">
        <v>0</v>
      </c>
      <c r="D29" s="26">
        <v>207500</v>
      </c>
      <c r="E29" s="26">
        <f t="shared" si="0"/>
        <v>207500</v>
      </c>
      <c r="F29" s="27">
        <v>100</v>
      </c>
    </row>
    <row r="30" spans="1:6" ht="15.75">
      <c r="A30" s="15" t="s">
        <v>38</v>
      </c>
      <c r="B30" s="31" t="s">
        <v>37</v>
      </c>
      <c r="C30" s="25">
        <f>SUM(C31:C36)</f>
        <v>1606440228.22</v>
      </c>
      <c r="D30" s="25">
        <v>1718780780.64</v>
      </c>
      <c r="E30" s="25">
        <f t="shared" si="0"/>
        <v>112340552.42000008</v>
      </c>
      <c r="F30" s="25">
        <f>D30/C30*100</f>
        <v>106.99313615573969</v>
      </c>
    </row>
    <row r="31" spans="1:6" ht="15.75" outlineLevel="1">
      <c r="A31" s="4" t="s">
        <v>40</v>
      </c>
      <c r="B31" s="3" t="s">
        <v>39</v>
      </c>
      <c r="C31" s="18">
        <v>575441166.36</v>
      </c>
      <c r="D31" s="18">
        <v>636393820.69</v>
      </c>
      <c r="E31" s="18">
        <f t="shared" si="0"/>
        <v>60952654.33000004</v>
      </c>
      <c r="F31" s="5">
        <f aca="true" t="shared" si="2" ref="F31:F49">D31/C31*100</f>
        <v>110.59233469783905</v>
      </c>
    </row>
    <row r="32" spans="1:6" ht="15.75" outlineLevel="1">
      <c r="A32" s="4" t="s">
        <v>42</v>
      </c>
      <c r="B32" s="3" t="s">
        <v>41</v>
      </c>
      <c r="C32" s="18">
        <v>533516308.58</v>
      </c>
      <c r="D32" s="18">
        <v>584813118.67</v>
      </c>
      <c r="E32" s="18">
        <f t="shared" si="0"/>
        <v>51296810.089999974</v>
      </c>
      <c r="F32" s="5">
        <f t="shared" si="2"/>
        <v>109.61485324160584</v>
      </c>
    </row>
    <row r="33" spans="1:6" ht="31.5" outlineLevel="1">
      <c r="A33" s="4" t="s">
        <v>44</v>
      </c>
      <c r="B33" s="3" t="s">
        <v>43</v>
      </c>
      <c r="C33" s="18">
        <v>347912957.7</v>
      </c>
      <c r="D33" s="18">
        <v>319369073.77</v>
      </c>
      <c r="E33" s="18">
        <f t="shared" si="0"/>
        <v>-28543883.930000007</v>
      </c>
      <c r="F33" s="5">
        <f t="shared" si="2"/>
        <v>91.79568242623117</v>
      </c>
    </row>
    <row r="34" spans="1:6" ht="47.25" outlineLevel="1">
      <c r="A34" s="17" t="s">
        <v>81</v>
      </c>
      <c r="B34" s="3" t="s">
        <v>82</v>
      </c>
      <c r="C34" s="18">
        <v>1171484</v>
      </c>
      <c r="D34" s="18">
        <v>311760</v>
      </c>
      <c r="E34" s="18">
        <f t="shared" si="0"/>
        <v>-859724</v>
      </c>
      <c r="F34" s="5">
        <f t="shared" si="2"/>
        <v>26.612399315739694</v>
      </c>
    </row>
    <row r="35" spans="1:6" ht="15.75" outlineLevel="1">
      <c r="A35" s="4" t="s">
        <v>46</v>
      </c>
      <c r="B35" s="3" t="s">
        <v>45</v>
      </c>
      <c r="C35" s="18">
        <v>34789168.97</v>
      </c>
      <c r="D35" s="18">
        <v>43245906.92</v>
      </c>
      <c r="E35" s="18">
        <f t="shared" si="0"/>
        <v>8456737.950000003</v>
      </c>
      <c r="F35" s="5">
        <f t="shared" si="2"/>
        <v>124.30853682447133</v>
      </c>
    </row>
    <row r="36" spans="1:6" ht="31.5" outlineLevel="1">
      <c r="A36" s="4" t="s">
        <v>48</v>
      </c>
      <c r="B36" s="3" t="s">
        <v>47</v>
      </c>
      <c r="C36" s="18">
        <v>113609142.61</v>
      </c>
      <c r="D36" s="18">
        <v>134647100.59</v>
      </c>
      <c r="E36" s="18">
        <f t="shared" si="0"/>
        <v>21037957.980000004</v>
      </c>
      <c r="F36" s="5">
        <f t="shared" si="2"/>
        <v>118.51783887870677</v>
      </c>
    </row>
    <row r="37" spans="1:6" ht="31.5">
      <c r="A37" s="15" t="s">
        <v>50</v>
      </c>
      <c r="B37" s="16" t="s">
        <v>49</v>
      </c>
      <c r="C37" s="14">
        <f>C38</f>
        <v>219911934.75</v>
      </c>
      <c r="D37" s="14">
        <v>220502230.99</v>
      </c>
      <c r="E37" s="14">
        <f t="shared" si="0"/>
        <v>590296.2400000095</v>
      </c>
      <c r="F37" s="25">
        <f>D37/C37*100</f>
        <v>100.26842392190814</v>
      </c>
    </row>
    <row r="38" spans="1:6" ht="15.75" outlineLevel="1">
      <c r="A38" s="4" t="s">
        <v>52</v>
      </c>
      <c r="B38" s="3" t="s">
        <v>51</v>
      </c>
      <c r="C38" s="18">
        <v>219911934.75</v>
      </c>
      <c r="D38" s="18">
        <v>220502230.99</v>
      </c>
      <c r="E38" s="18">
        <f t="shared" si="0"/>
        <v>590296.2400000095</v>
      </c>
      <c r="F38" s="5">
        <f t="shared" si="2"/>
        <v>100.26842392190814</v>
      </c>
    </row>
    <row r="39" spans="1:6" ht="15.75">
      <c r="A39" s="15" t="s">
        <v>54</v>
      </c>
      <c r="B39" s="16" t="s">
        <v>53</v>
      </c>
      <c r="C39" s="14">
        <f>SUM(C40:C43)</f>
        <v>54106087.97</v>
      </c>
      <c r="D39" s="14">
        <v>62031609.73</v>
      </c>
      <c r="E39" s="14">
        <f t="shared" si="0"/>
        <v>7925521.759999998</v>
      </c>
      <c r="F39" s="25">
        <f>D39/C39*100</f>
        <v>114.64811457888887</v>
      </c>
    </row>
    <row r="40" spans="1:6" ht="15.75" outlineLevel="1">
      <c r="A40" s="4" t="s">
        <v>56</v>
      </c>
      <c r="B40" s="3" t="s">
        <v>55</v>
      </c>
      <c r="C40" s="18">
        <v>7634470.85</v>
      </c>
      <c r="D40" s="18">
        <v>7974951.3</v>
      </c>
      <c r="E40" s="18">
        <f t="shared" si="0"/>
        <v>340480.4500000002</v>
      </c>
      <c r="F40" s="5">
        <f t="shared" si="2"/>
        <v>104.45977798186237</v>
      </c>
    </row>
    <row r="41" spans="1:6" ht="31.5" outlineLevel="1">
      <c r="A41" s="4" t="s">
        <v>58</v>
      </c>
      <c r="B41" s="3" t="s">
        <v>57</v>
      </c>
      <c r="C41" s="18">
        <v>2299468.59</v>
      </c>
      <c r="D41" s="18">
        <v>2306547.25</v>
      </c>
      <c r="E41" s="18">
        <f t="shared" si="0"/>
        <v>7078.660000000149</v>
      </c>
      <c r="F41" s="5">
        <f t="shared" si="2"/>
        <v>100.30783895160751</v>
      </c>
    </row>
    <row r="42" spans="1:6" ht="15.75" outlineLevel="1">
      <c r="A42" s="4" t="s">
        <v>60</v>
      </c>
      <c r="B42" s="3" t="s">
        <v>59</v>
      </c>
      <c r="C42" s="18">
        <v>36333517.07</v>
      </c>
      <c r="D42" s="18">
        <v>43320636.67</v>
      </c>
      <c r="E42" s="18">
        <f t="shared" si="0"/>
        <v>6987119.6000000015</v>
      </c>
      <c r="F42" s="5">
        <f t="shared" si="2"/>
        <v>119.23050715552432</v>
      </c>
    </row>
    <row r="43" spans="1:6" ht="31.5" outlineLevel="1">
      <c r="A43" s="17" t="s">
        <v>83</v>
      </c>
      <c r="B43" s="3" t="s">
        <v>84</v>
      </c>
      <c r="C43" s="18">
        <v>7838631.46</v>
      </c>
      <c r="D43" s="18">
        <v>8429474.51</v>
      </c>
      <c r="E43" s="18">
        <f t="shared" si="0"/>
        <v>590843.0499999998</v>
      </c>
      <c r="F43" s="5">
        <f t="shared" si="2"/>
        <v>107.53757914267345</v>
      </c>
    </row>
    <row r="44" spans="1:6" ht="31.5">
      <c r="A44" s="15" t="s">
        <v>62</v>
      </c>
      <c r="B44" s="16" t="s">
        <v>61</v>
      </c>
      <c r="C44" s="14">
        <f>C45</f>
        <v>1035012.43</v>
      </c>
      <c r="D44" s="14">
        <v>7601636.07</v>
      </c>
      <c r="E44" s="14">
        <f t="shared" si="0"/>
        <v>6566623.640000001</v>
      </c>
      <c r="F44" s="25">
        <f>D44/C44*100</f>
        <v>734.4487708229746</v>
      </c>
    </row>
    <row r="45" spans="1:6" ht="31.5" outlineLevel="1">
      <c r="A45" s="4" t="s">
        <v>64</v>
      </c>
      <c r="B45" s="3" t="s">
        <v>63</v>
      </c>
      <c r="C45" s="18">
        <v>1035012.43</v>
      </c>
      <c r="D45" s="18">
        <v>7601636.07</v>
      </c>
      <c r="E45" s="18">
        <f t="shared" si="0"/>
        <v>6566623.640000001</v>
      </c>
      <c r="F45" s="5">
        <f t="shared" si="2"/>
        <v>734.4487708229746</v>
      </c>
    </row>
    <row r="46" spans="1:6" ht="15.75">
      <c r="A46" s="15" t="s">
        <v>66</v>
      </c>
      <c r="B46" s="16" t="s">
        <v>65</v>
      </c>
      <c r="C46" s="14">
        <f>C47</f>
        <v>3567809.03</v>
      </c>
      <c r="D46" s="14">
        <v>3730577.58</v>
      </c>
      <c r="E46" s="14">
        <f t="shared" si="0"/>
        <v>162768.55000000028</v>
      </c>
      <c r="F46" s="25">
        <f>D46/C46*100</f>
        <v>104.56214300236806</v>
      </c>
    </row>
    <row r="47" spans="1:6" ht="31.5" outlineLevel="1">
      <c r="A47" s="4" t="s">
        <v>68</v>
      </c>
      <c r="B47" s="3" t="s">
        <v>67</v>
      </c>
      <c r="C47" s="21">
        <v>3567809.03</v>
      </c>
      <c r="D47" s="21">
        <v>3730577.58</v>
      </c>
      <c r="E47" s="21">
        <f t="shared" si="0"/>
        <v>162768.55000000028</v>
      </c>
      <c r="F47" s="5">
        <f t="shared" si="2"/>
        <v>104.56214300236806</v>
      </c>
    </row>
    <row r="48" spans="1:6" ht="47.25">
      <c r="A48" s="15" t="s">
        <v>70</v>
      </c>
      <c r="B48" s="16" t="s">
        <v>69</v>
      </c>
      <c r="C48" s="14">
        <f>C49</f>
        <v>11613311.63</v>
      </c>
      <c r="D48" s="14">
        <v>11278218.97</v>
      </c>
      <c r="E48" s="14">
        <f t="shared" si="0"/>
        <v>-335092.66000000015</v>
      </c>
      <c r="F48" s="25">
        <f>D48/C48*100</f>
        <v>97.11458134702616</v>
      </c>
    </row>
    <row r="49" spans="1:6" ht="47.25" outlineLevel="1">
      <c r="A49" s="4" t="s">
        <v>72</v>
      </c>
      <c r="B49" s="3" t="s">
        <v>71</v>
      </c>
      <c r="C49" s="18">
        <v>11613311.63</v>
      </c>
      <c r="D49" s="18">
        <v>11278218.97</v>
      </c>
      <c r="E49" s="18">
        <f t="shared" si="0"/>
        <v>-335092.66000000015</v>
      </c>
      <c r="F49" s="5">
        <f t="shared" si="2"/>
        <v>97.11458134702616</v>
      </c>
    </row>
    <row r="50" spans="1:6" s="9" customFormat="1" ht="26.25" customHeight="1">
      <c r="A50" s="11"/>
      <c r="B50" s="12" t="s">
        <v>73</v>
      </c>
      <c r="C50" s="13">
        <f>C48+C46+C44+C39+C37+C30+C24+C18+C14+C6</f>
        <v>2469728845.25</v>
      </c>
      <c r="D50" s="13">
        <v>2651062744.37</v>
      </c>
      <c r="E50" s="13">
        <f t="shared" si="0"/>
        <v>181333899.1199999</v>
      </c>
      <c r="F50" s="25">
        <f>D50/C50*100</f>
        <v>107.34225943340934</v>
      </c>
    </row>
    <row r="51" spans="1:3" ht="12.75" customHeight="1">
      <c r="A51" s="1"/>
      <c r="B51" s="1"/>
      <c r="C51" s="1"/>
    </row>
    <row r="52" s="6" customFormat="1" ht="15.75" customHeight="1"/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6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</sheetData>
  <sheetProtection/>
  <mergeCells count="2">
    <mergeCell ref="A2:F2"/>
    <mergeCell ref="A3:F3"/>
  </mergeCells>
  <printOptions/>
  <pageMargins left="0.5905511811023623" right="0.5905511811023623" top="0.5905511811023623" bottom="0.5905511811023623" header="0.3937007874015748" footer="0.3937007874015748"/>
  <pageSetup fitToHeight="2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Цвиндина Галина Васильевна</dc:creator>
  <cp:keywords/>
  <dc:description/>
  <cp:lastModifiedBy>Спирина Ольга Станиславовна</cp:lastModifiedBy>
  <cp:lastPrinted>2018-04-23T09:23:05Z</cp:lastPrinted>
  <dcterms:created xsi:type="dcterms:W3CDTF">2018-04-23T09:16:16Z</dcterms:created>
  <dcterms:modified xsi:type="dcterms:W3CDTF">2023-10-16T06:54:54Z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Общие расходы бюджета</vt:lpwstr>
  </property>
  <property fmtid="{D5CDD505-2E9C-101B-9397-08002B2CF9AE}" pid="3" name="Версия клиента">
    <vt:lpwstr>18.1.6.4020</vt:lpwstr>
  </property>
  <property fmtid="{D5CDD505-2E9C-101B-9397-08002B2CF9AE}" pid="4" name="Версия базы">
    <vt:lpwstr>18.1.1323.2736705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uf_budget_smart_2018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Общие расходы бюджета</vt:lpwstr>
  </property>
  <property fmtid="{D5CDD505-2E9C-101B-9397-08002B2CF9AE}" pid="11" name="Код отчета">
    <vt:lpwstr>081B8080C18343D7BB8AEE19F540F0</vt:lpwstr>
  </property>
  <property fmtid="{D5CDD505-2E9C-101B-9397-08002B2CF9AE}" pid="12" name="Локальная база">
    <vt:lpwstr>не используется</vt:lpwstr>
  </property>
</Properties>
</file>