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E9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 связи с ограничительными мероприятиями по пандемии заседания не проводились</t>
        </r>
      </text>
    </comment>
    <comment ref="E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фактический прирост налоговых и неналоговых доходов к 2019 г.</t>
        </r>
      </text>
    </comment>
    <comment ref="F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фактический прирост налоговых и неналоговых доходов к 2019 г.</t>
        </r>
      </text>
    </comment>
    <comment ref="D1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Суммарный прирост недоимки составляет 12,6%. Носит аналитический характер и не предполагает прямого бюджетного эффекта</t>
        </r>
      </text>
    </comment>
    <comment ref="D1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По данным МКУ СМИ: сумма взысканных средств, поступивших в бюджет</t>
        </r>
      </text>
    </comment>
    <comment ref="D1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данные ОМК администрации и МКУ СМИ</t>
        </r>
      </text>
    </comment>
    <comment ref="D1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данные 
МКУ СМИ</t>
        </r>
      </text>
    </comment>
    <comment ref="E3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Данные реестра консолидации</t>
        </r>
      </text>
    </comment>
    <comment ref="F3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Данные реестра консолидации</t>
        </r>
      </text>
    </comment>
    <comment ref="G4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При снижении на 0,5% к действующей ставке</t>
        </r>
      </text>
    </comment>
    <comment ref="H4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При снижении на 0,5% к действующей ставке</t>
        </r>
      </text>
    </comment>
    <comment ref="D4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разница между объемом средств на обслуживание долга по бюджетным кредитам и по коммерческим по действующей кредитной линии</t>
        </r>
      </text>
    </comment>
    <comment ref="E4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по факту привлечения в 2020 году (разница между привлечение м и погашением по бюджетным кредитам)</t>
        </r>
      </text>
    </comment>
    <comment ref="G45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по плану оптимизации</t>
        </r>
      </text>
    </comment>
    <comment ref="E34" authorId="0">
      <text>
        <r>
          <rPr>
            <b/>
            <sz val="9"/>
            <rFont val="Tahoma"/>
            <family val="2"/>
          </rPr>
          <t>CvindinaGV: общий объем субсидий,предоставляемых из ОБ и ФБ в рамках госпрограмм, + ИМБТ (без учета непрограммной)</t>
        </r>
      </text>
    </comment>
    <comment ref="E19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пункт 2.2.4 плана оптимизации</t>
        </r>
      </text>
    </comment>
    <comment ref="E2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пункт 2.2.5 плана оптимизации</t>
        </r>
      </text>
    </comment>
    <comment ref="E2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пункт 2.2.2 плана оптимизации</t>
        </r>
      </text>
    </comment>
    <comment ref="E2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данные 737 формы - запланировано расходов за счет
 СД</t>
        </r>
      </text>
    </comment>
    <comment ref="F2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данные 737 формы - исполнено расходов за счет СД</t>
        </r>
      </text>
    </comment>
    <comment ref="G2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данные УО и УКСиМП</t>
        </r>
      </text>
    </comment>
  </commentList>
</comments>
</file>

<file path=xl/sharedStrings.xml><?xml version="1.0" encoding="utf-8"?>
<sst xmlns="http://schemas.openxmlformats.org/spreadsheetml/2006/main" count="175" uniqueCount="120">
  <si>
    <t>№ п/п</t>
  </si>
  <si>
    <t>Наименование мероприятия</t>
  </si>
  <si>
    <t>Единица измерения</t>
  </si>
  <si>
    <t>1. Меры по увеличению поступлений налоговых и неналоговых доходов</t>
  </si>
  <si>
    <t>Проведение оценки эффективности налоговых расходов муниципального образования ЗАТО Александровск</t>
  </si>
  <si>
    <t>Увеличение налоговых доходов бюджета за счет отмены выявленных неэффективных налоговых расходов</t>
  </si>
  <si>
    <t>да/нет</t>
  </si>
  <si>
    <t>Проведение индивидуальной работы с организациями и физическими лицами, имеющими задолженность по налогам, сборам и неналоговым платежам, зачисляемым в местный бюджет, в рамках Межведомственной комиссии по обеспечению доходов бюджета ЗАТО Александровск</t>
  </si>
  <si>
    <t>Увеличение налоговых и неналоговых доходов бюджета ЗАТО Александровск за счет сокращения задолженности организаций и физических лиц по налогам, сборам и неналоговым платежам в местный бюджет</t>
  </si>
  <si>
    <t>Мониторинг дебиторской задолженности перед бюджетом по местным налогам, сборам и неналоговым доходам с целью осуществления контроля за ее образованием и погашением</t>
  </si>
  <si>
    <t>Дебиторская задолженность по состоянию на 1 января года, следующего за отчетным, не превышает 20 % от суммы фактического исполнения за отчетный год по налоговым и неналоговым доходам</t>
  </si>
  <si>
    <t>Проведение претензионно-исковой работы в отношении арендаторов муниципального имущества и земельных участков, имеющих задолженность по арендной плате, списание задолженности безнадежной к взысканию</t>
  </si>
  <si>
    <t>Снижение задолженности по доходам в виде арендной платы за земельные участки и имущество</t>
  </si>
  <si>
    <t>Выявление земельных участков, используемых без документов, в рамках осуществления земельного контроля</t>
  </si>
  <si>
    <t>Увеличение поступлений от сдачи в аренду земельных участков</t>
  </si>
  <si>
    <t>Вовлечение в оборот выявленных и включенных в реестр муниципального имущества объектов с учетом эффективности использования</t>
  </si>
  <si>
    <t>Увеличение поступлений от сдачи в аренду имущества, доходов от продажи материальных и нематериальных активов</t>
  </si>
  <si>
    <t>Осуществление контроля за формированием и расходованием прибыли муниципальных унитарных предприятий, своевременностью и полнотой перечисления в бюджет части прибыли, остающейся в их распоряжении после уплаты налогов и других обязательных платежей</t>
  </si>
  <si>
    <t>Поступление доходов от перечисления части прибыли муниципальных унитарных предприятий</t>
  </si>
  <si>
    <t>2. Мероприятия по оптимизации расходов</t>
  </si>
  <si>
    <t>2.1. Повышение эффективности деятельности сети муниципальных учреждений</t>
  </si>
  <si>
    <t>Совершенствование организационно-правовых форм муниципальных учреждений путем смены типа муниципальных бюджетных учреждений на муниципальные автономные учреждения</t>
  </si>
  <si>
    <t>Сокращение количества бюджетных учреждений</t>
  </si>
  <si>
    <t>Укрупнение или присоединение «мелких» учреждений, а также организаций, загруженных менее чем на 50%, к более крупным</t>
  </si>
  <si>
    <t>Сокращение количества муниципальных учреждений</t>
  </si>
  <si>
    <t>Создание центров коллективного пользования (высокооснащенных кабинетов) на базе школ, домов культуры, библиотек, предоставляющих возможность реализации творческого потенциала получателей услуг посредством использования современного оборудования, программного обеспечения, доступа к библиотечному фонду и современным обучающим технологиям</t>
  </si>
  <si>
    <t>Сокращение расходов бюджета за счет привлечения дополнительных источников доходов муниципальных учреждений, оптимизация расходов на содержание муниципальных учреждений</t>
  </si>
  <si>
    <t>тыс. руб.</t>
  </si>
  <si>
    <t>Проведение работы по выявлению муниципального имущества, находящегося на вещном или ином праве у учреждений и не используемого по назначению, для его дальнейшего эффективного использования</t>
  </si>
  <si>
    <t>Оптимизация расходов по содержанию муниципального имущества</t>
  </si>
  <si>
    <t>Анализ нагрузки на бюджетную сеть (контингент, количество бюджетных учреждений, количество персонала, используемые фонды, объемы и качество предоставляемых муниципальных услуг в разрезе бюджетных учреждений)</t>
  </si>
  <si>
    <t>Оптимизация расходов на выполнение муниципальных заданий бюджетных и автономных учреждений</t>
  </si>
  <si>
    <t>Сокращение штатной численности административного, хозяйственного  и обслуживающего персонала, а также непрофильных специалистов учреждений, не отнесенных к основному персоналу учреждений (заместители руководителя, главные инженеры, сторожа, уборщики помещений, водители, завхозы, электрики, рабочие, слесаря, плотники и т.д.)</t>
  </si>
  <si>
    <t>Сокращение штатной численности</t>
  </si>
  <si>
    <t>Осуществление мониторинга и анализа причин образования остатков средств, выделенных на финансовое обеспечение выполнения муниципального задания, на начало финансового года, и объемов оказанных муниципальных услуг (работ) в рамках муниципального задания бюджетными учреждениями с целью оптимизации нормативных расходов на единицу услуги (работы)</t>
  </si>
  <si>
    <t>Оптимизация нормативных расходов на единицу услуги (работы)</t>
  </si>
  <si>
    <t>Возврат в местный бюджет остатков субсидий на финансовое обеспечение выполнения муниципальными учреждениями муниципального задания на оказание муниципальных услуг (выполнение работ) в объеме, соответствующем не достигнутым в отчетном году показателям муниципального задания, характеризующим объем муниципальных услуг (работ)</t>
  </si>
  <si>
    <t>Сокращение дефицита местного бюджета за счет возврата остатков</t>
  </si>
  <si>
    <t>тыс.руб.</t>
  </si>
  <si>
    <t>Развитие приносящей доход деятельности бюджетных и автономных учреждений, в т.ч. повышение качества и расширение перечня платных  услуг, в том числе в целях оптимизации расходов на укрепление материально-технической базы бюджетных и автономных учреждений</t>
  </si>
  <si>
    <t>Выполнение плана финансово-хозяйственной деятельности в части осуществления расходов за счет доходов от приносящей доход  деятельности бюджетных и автономных учреждений</t>
  </si>
  <si>
    <t>Размещение информации об учреждениях, предоставляющих муниципальные услуги, в электронном виде на официальном сайте в сети Интернет www.bus.gov.ru</t>
  </si>
  <si>
    <t>Улучшение показателей открытости и прозрачности сведений о муниципальных учреждениях</t>
  </si>
  <si>
    <t>2.2. Совершенствование системы закупок для муниципальных нужд</t>
  </si>
  <si>
    <t>Консолидация бюджетных ассигнований, образовавшихся в результате экономии по итогам определения поставщика (подрядчика, исполнителя) для муниципальных нужд</t>
  </si>
  <si>
    <t>Оптимизация расходов бюджета, снижение уровня дефицита</t>
  </si>
  <si>
    <t>2.3. Прочие мероприятия по оптимизации бюджетных расходов</t>
  </si>
  <si>
    <t>Участие в государственных программах с целью привлечения средств федерального и областного бюджетов</t>
  </si>
  <si>
    <t>Снижение расходов бюджета ЗАТО Александровск за счет привлечения средств федерального и областного бюджетов</t>
  </si>
  <si>
    <t>Возврат бюджетных средств учреждениями:</t>
  </si>
  <si>
    <t>- в случае их нецелевого расходования;</t>
  </si>
  <si>
    <t>- не использованных в отчетном финансовом году остатков целевых субсидий, потребность в которых отсутствует в текущем финансовом году</t>
  </si>
  <si>
    <t>Эффективность расходования бюджетных средств</t>
  </si>
  <si>
    <t>2.4. Планирование и исполнение бюджета ЗАТО Александровск</t>
  </si>
  <si>
    <t>Планирование бюджета в рамках муниципальных программ (увеличение доли программных расходов)</t>
  </si>
  <si>
    <t>Анализ реализации программных мероприятий в целях достижения целей и задач муниципальных программ</t>
  </si>
  <si>
    <t>Эффективность реализации программных мероприятий</t>
  </si>
  <si>
    <t>3. Мероприятия по снижению долговой нагрузки</t>
  </si>
  <si>
    <t>Привлечение временно не используемых остатков средств на счетах муниципальных бюджетных и автономных учреждений для покрытия кассовых разрывов</t>
  </si>
  <si>
    <t>Сокращение объема привлекаемых кредитных средств</t>
  </si>
  <si>
    <t>Оптимизация расходов бюджета по обслуживанию муниципального долга за счет снижения процентной ставки по заемным средствам на основе проведения открытых аукционов среди кредитных организаций</t>
  </si>
  <si>
    <t>Снижение начальной (максимальной) цены контрактов на привлечение кредитных ресурсов по результатам электронных аукционов</t>
  </si>
  <si>
    <t>Своевременное погашение долговых обязательств за счет собственных доходов бюджета и осуществление муниципальных заимствований на оптимально возможный период времени</t>
  </si>
  <si>
    <t>Отсутствие просроченной задолженности по долговым обязательствам</t>
  </si>
  <si>
    <t xml:space="preserve">Сокращение расходов на обслуживание муниципального долга в связи с замещением банковских кредитов бюджетными кредитами </t>
  </si>
  <si>
    <t>Сокращение расходов на обслуживание муниципального долга</t>
  </si>
  <si>
    <t>Сохранение объема муниципального долга и расходов на его обслуживание на безопасном уровне</t>
  </si>
  <si>
    <t>Непревышение ограничений, установленных статьями 106, 107, 111 Бюджетного кодекса Российской Федерации</t>
  </si>
  <si>
    <t>Ограничение объема предоставления муниципальных гарантий (предоставление только при наличии соответствующего обеспечения)</t>
  </si>
  <si>
    <t>Отказ от предоставления муниципальных гарантий без соответствующего обеспечения</t>
  </si>
  <si>
    <t>план</t>
  </si>
  <si>
    <t>Результат мероприятия</t>
  </si>
  <si>
    <t>факт</t>
  </si>
  <si>
    <t>1.1</t>
  </si>
  <si>
    <t>1.2</t>
  </si>
  <si>
    <t>1.3</t>
  </si>
  <si>
    <t>1.4</t>
  </si>
  <si>
    <t>1.5</t>
  </si>
  <si>
    <t>1.6</t>
  </si>
  <si>
    <t>1.7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</si>
  <si>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</si>
  <si>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</si>
  <si>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</si>
  <si>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</si>
  <si>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</si>
  <si>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</si>
  <si>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</si>
  <si>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</si>
  <si>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</si>
  <si>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</si>
  <si>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 xml:space="preserve">да </t>
  </si>
  <si>
    <t>да</t>
  </si>
  <si>
    <t>Итого по разделу 1:</t>
  </si>
  <si>
    <t xml:space="preserve">нет </t>
  </si>
  <si>
    <t>х</t>
  </si>
  <si>
    <t>Итого по подразделу 2.1:</t>
  </si>
  <si>
    <t>Итого по подразделу 2.2:</t>
  </si>
  <si>
    <t>Итого по подразделу 2.3:</t>
  </si>
  <si>
    <t>2.2.1</t>
  </si>
  <si>
    <t>2.3.1</t>
  </si>
  <si>
    <t>2.3.2</t>
  </si>
  <si>
    <t>2.4.1</t>
  </si>
  <si>
    <t>2.4.2</t>
  </si>
  <si>
    <t>Итого по подразделу 2.4:</t>
  </si>
  <si>
    <t>Итого по разделу 2:</t>
  </si>
  <si>
    <t>Итого по разделу 3:</t>
  </si>
  <si>
    <t>Всего по плану:</t>
  </si>
  <si>
    <t>Бюджетный эффект (тыс. руб.)</t>
  </si>
  <si>
    <t>Доля расходов бюджета муниципального образования, формируемых в рамках муниципальных программ, в общем объеме расходов бюджета не должна составлять менее 95 %</t>
  </si>
  <si>
    <t>3.1</t>
  </si>
  <si>
    <t>3.2</t>
  </si>
  <si>
    <t>3.3</t>
  </si>
  <si>
    <t>3.4</t>
  </si>
  <si>
    <t>3.5</t>
  </si>
  <si>
    <t>3.6</t>
  </si>
  <si>
    <t xml:space="preserve">2020 - 26,3 шт.ед </t>
  </si>
  <si>
    <t>0 (кол-во бюджетных учреждений не изменилось)</t>
  </si>
  <si>
    <t>0 (кол-во муниципальных учреждений не изменилось)</t>
  </si>
  <si>
    <t>рейтинг равен единице - 1</t>
  </si>
  <si>
    <t xml:space="preserve">Отчет о выполнении Плана мероприятий по консолидации средств бюджета ЗАТО Александровск в целях оздоровления муниципальных финансов
на 01.01.2021 г.
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</si>
</sst>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1" fillId="0" borderId="0" xfId="0" applyFont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16" fontId="41" fillId="0" borderId="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center" vertical="center" wrapText="1"/>
    </xf>
    <xf numFmtId="4" fontId="41" fillId="0" borderId="12" xfId="0" applyNumberFormat="1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1" fillId="0" borderId="11" xfId="0" applyFont="1" applyBorder="1" applyAlignment="1">
      <alignment horizontal="left" vertical="center" wrapText="1"/>
    </xf>
    <xf numFmtId="0" fontId="41" fillId="0" borderId="13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2" fontId="44" fillId="0" borderId="14" xfId="0" applyNumberFormat="1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43" fontId="41" fillId="0" borderId="0" xfId="0" applyNumberFormat="1" applyFont="1" applyAlignment="1">
      <alignment horizontal="center" vertical="center" wrapText="1"/>
    </xf>
    <xf numFmtId="43" fontId="41" fillId="0" borderId="10" xfId="0" applyNumberFormat="1" applyFont="1" applyFill="1" applyBorder="1" applyAlignment="1">
      <alignment horizontal="center" vertical="center" wrapText="1"/>
    </xf>
    <xf numFmtId="4" fontId="41" fillId="0" borderId="15" xfId="0" applyNumberFormat="1" applyFont="1" applyBorder="1" applyAlignment="1">
      <alignment horizontal="center" vertical="center" wrapText="1"/>
    </xf>
    <xf numFmtId="4" fontId="41" fillId="0" borderId="16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49" fontId="44" fillId="0" borderId="17" xfId="0" applyNumberFormat="1" applyFont="1" applyBorder="1" applyAlignment="1">
      <alignment horizontal="right" vertical="center" wrapText="1"/>
    </xf>
    <xf numFmtId="49" fontId="44" fillId="0" borderId="18" xfId="0" applyNumberFormat="1" applyFont="1" applyBorder="1" applyAlignment="1">
      <alignment horizontal="right" vertical="center" wrapText="1"/>
    </xf>
    <xf numFmtId="49" fontId="44" fillId="0" borderId="16" xfId="0" applyNumberFormat="1" applyFont="1" applyBorder="1" applyAlignment="1">
      <alignment horizontal="right" vertical="center" wrapText="1"/>
    </xf>
    <xf numFmtId="49" fontId="44" fillId="0" borderId="19" xfId="0" applyNumberFormat="1" applyFont="1" applyBorder="1" applyAlignment="1">
      <alignment horizontal="right" vertical="center" wrapText="1"/>
    </xf>
    <xf numFmtId="49" fontId="44" fillId="0" borderId="20" xfId="0" applyNumberFormat="1" applyFont="1" applyBorder="1" applyAlignment="1">
      <alignment horizontal="right" vertical="center" wrapText="1"/>
    </xf>
    <xf numFmtId="49" fontId="44" fillId="0" borderId="12" xfId="0" applyNumberFormat="1" applyFont="1" applyBorder="1" applyAlignment="1">
      <alignment horizontal="right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vertical="center" wrapText="1"/>
    </xf>
    <xf numFmtId="49" fontId="41" fillId="0" borderId="13" xfId="0" applyNumberFormat="1" applyFont="1" applyBorder="1" applyAlignment="1">
      <alignment horizontal="center" vertical="center" wrapText="1"/>
    </xf>
    <xf numFmtId="49" fontId="41" fillId="0" borderId="14" xfId="0" applyNumberFormat="1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32" fillId="0" borderId="20" xfId="0" applyFont="1" applyBorder="1" applyAlignment="1">
      <alignment/>
    </xf>
    <xf numFmtId="0" fontId="32" fillId="0" borderId="12" xfId="0" applyFont="1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49" fontId="42" fillId="0" borderId="19" xfId="0" applyNumberFormat="1" applyFont="1" applyBorder="1" applyAlignment="1">
      <alignment horizontal="right" vertical="center" wrapText="1"/>
    </xf>
    <xf numFmtId="49" fontId="42" fillId="0" borderId="20" xfId="0" applyNumberFormat="1" applyFont="1" applyBorder="1" applyAlignment="1">
      <alignment horizontal="right" vertical="center" wrapText="1"/>
    </xf>
    <xf numFmtId="49" fontId="42" fillId="0" borderId="12" xfId="0" applyNumberFormat="1" applyFont="1" applyBorder="1" applyAlignment="1">
      <alignment horizontal="right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2"/>
  <sheetViews>
    <sheetView tabSelected="1" zoomScalePageLayoutView="0" workbookViewId="0" topLeftCell="A1">
      <selection activeCell="I2" sqref="I2"/>
    </sheetView>
  </sheetViews>
  <sheetFormatPr defaultColWidth="9.140625" defaultRowHeight="15"/>
  <cols>
    <col min="1" max="1" width="11.28125" style="2" bestFit="1" customWidth="1"/>
    <col min="2" max="2" width="51.8515625" style="2" customWidth="1"/>
    <col min="3" max="3" width="31.140625" style="2" customWidth="1"/>
    <col min="4" max="4" width="20.57421875" style="2" customWidth="1"/>
    <col min="5" max="5" width="19.140625" style="1" customWidth="1"/>
    <col min="6" max="6" width="14.57421875" style="1" customWidth="1"/>
    <col min="7" max="7" width="15.57421875" style="1" customWidth="1"/>
    <col min="8" max="8" width="16.57421875" style="1" customWidth="1"/>
    <col min="9" max="10" width="9.140625" style="1" customWidth="1"/>
    <col min="11" max="11" width="9.57421875" style="1" bestFit="1" customWidth="1"/>
    <col min="12" max="16384" width="9.140625" style="1" customWidth="1"/>
  </cols>
  <sheetData>
    <row r="1" ht="15.75"/>
    <row r="2" spans="1:8" ht="35.25" customHeight="1">
      <c r="A2" s="26" t="s">
        <v>119</v>
      </c>
      <c r="B2" s="26"/>
      <c r="C2" s="26"/>
      <c r="D2" s="26"/>
      <c r="E2" s="26"/>
      <c r="F2" s="26"/>
      <c r="G2" s="26"/>
      <c r="H2" s="26"/>
    </row>
    <row r="3" ht="15.75">
      <c r="A3" s="3"/>
    </row>
    <row r="4" spans="1:8" ht="21.75" customHeight="1">
      <c r="A4" s="24" t="s">
        <v>0</v>
      </c>
      <c r="B4" s="24" t="s">
        <v>1</v>
      </c>
      <c r="C4" s="24" t="s">
        <v>71</v>
      </c>
      <c r="D4" s="24" t="s">
        <v>2</v>
      </c>
      <c r="E4" s="56" t="s">
        <v>107</v>
      </c>
      <c r="F4" s="56"/>
      <c r="G4" s="56"/>
      <c r="H4" s="56"/>
    </row>
    <row r="5" spans="1:8" ht="15.75">
      <c r="A5" s="54"/>
      <c r="B5" s="54"/>
      <c r="C5" s="54"/>
      <c r="D5" s="54"/>
      <c r="E5" s="56">
        <v>2020</v>
      </c>
      <c r="F5" s="56"/>
      <c r="G5" s="4">
        <v>2021</v>
      </c>
      <c r="H5" s="4">
        <v>2022</v>
      </c>
    </row>
    <row r="6" spans="1:8" ht="15.75">
      <c r="A6" s="55"/>
      <c r="B6" s="55"/>
      <c r="C6" s="55"/>
      <c r="D6" s="55"/>
      <c r="E6" s="5" t="s">
        <v>70</v>
      </c>
      <c r="F6" s="4" t="s">
        <v>72</v>
      </c>
      <c r="G6" s="4" t="s">
        <v>70</v>
      </c>
      <c r="H6" s="4" t="s">
        <v>70</v>
      </c>
    </row>
    <row r="7" spans="1:8" ht="27.75" customHeight="1">
      <c r="A7" s="44" t="s">
        <v>3</v>
      </c>
      <c r="B7" s="45"/>
      <c r="C7" s="45"/>
      <c r="D7" s="45"/>
      <c r="E7" s="45"/>
      <c r="F7" s="45"/>
      <c r="G7" s="45"/>
      <c r="H7" s="46"/>
    </row>
    <row r="8" spans="1:8" ht="78.75">
      <c r="A8" s="6" t="s">
        <v>73</v>
      </c>
      <c r="B8" s="4" t="s">
        <v>4</v>
      </c>
      <c r="C8" s="4" t="s">
        <v>5</v>
      </c>
      <c r="D8" s="4" t="s">
        <v>91</v>
      </c>
      <c r="E8" s="7">
        <v>42764.2</v>
      </c>
      <c r="F8" s="7">
        <v>42764.2</v>
      </c>
      <c r="G8" s="7">
        <v>0</v>
      </c>
      <c r="H8" s="7">
        <v>0</v>
      </c>
    </row>
    <row r="9" spans="1:8" ht="141.75">
      <c r="A9" s="6" t="s">
        <v>74</v>
      </c>
      <c r="B9" s="4" t="s">
        <v>7</v>
      </c>
      <c r="C9" s="4" t="s">
        <v>8</v>
      </c>
      <c r="D9" s="4" t="s">
        <v>93</v>
      </c>
      <c r="E9" s="7">
        <v>0</v>
      </c>
      <c r="F9" s="8">
        <v>0</v>
      </c>
      <c r="G9" s="7">
        <v>100</v>
      </c>
      <c r="H9" s="7">
        <v>100</v>
      </c>
    </row>
    <row r="10" spans="1:8" ht="141.75">
      <c r="A10" s="6" t="s">
        <v>75</v>
      </c>
      <c r="B10" s="4" t="s">
        <v>9</v>
      </c>
      <c r="C10" s="4" t="s">
        <v>10</v>
      </c>
      <c r="D10" s="8" t="s">
        <v>90</v>
      </c>
      <c r="E10" s="7" t="s">
        <v>94</v>
      </c>
      <c r="F10" s="8" t="s">
        <v>94</v>
      </c>
      <c r="G10" s="7" t="s">
        <v>94</v>
      </c>
      <c r="H10" s="7" t="s">
        <v>94</v>
      </c>
    </row>
    <row r="11" spans="1:8" ht="94.5">
      <c r="A11" s="6" t="s">
        <v>76</v>
      </c>
      <c r="B11" s="5" t="s">
        <v>11</v>
      </c>
      <c r="C11" s="5" t="s">
        <v>12</v>
      </c>
      <c r="D11" s="5" t="s">
        <v>91</v>
      </c>
      <c r="E11" s="7">
        <v>6487.8</v>
      </c>
      <c r="F11" s="7">
        <v>6487.8</v>
      </c>
      <c r="G11" s="7">
        <v>7019.6</v>
      </c>
      <c r="H11" s="7">
        <v>7551.4</v>
      </c>
    </row>
    <row r="12" spans="1:8" ht="47.25">
      <c r="A12" s="6" t="s">
        <v>77</v>
      </c>
      <c r="B12" s="4" t="s">
        <v>13</v>
      </c>
      <c r="C12" s="4" t="s">
        <v>14</v>
      </c>
      <c r="D12" s="4" t="s">
        <v>91</v>
      </c>
      <c r="E12" s="7">
        <v>146.2</v>
      </c>
      <c r="F12" s="7">
        <v>146.2</v>
      </c>
      <c r="G12" s="7">
        <v>326.1</v>
      </c>
      <c r="H12" s="7">
        <v>236.15</v>
      </c>
    </row>
    <row r="13" spans="1:8" ht="78.75">
      <c r="A13" s="6" t="s">
        <v>78</v>
      </c>
      <c r="B13" s="4" t="s">
        <v>15</v>
      </c>
      <c r="C13" s="4" t="s">
        <v>16</v>
      </c>
      <c r="D13" s="4" t="s">
        <v>91</v>
      </c>
      <c r="E13" s="7">
        <v>144.8</v>
      </c>
      <c r="F13" s="7">
        <v>144.8</v>
      </c>
      <c r="G13" s="7">
        <v>94.6</v>
      </c>
      <c r="H13" s="7">
        <v>119.7</v>
      </c>
    </row>
    <row r="14" spans="1:8" ht="110.25">
      <c r="A14" s="6" t="s">
        <v>79</v>
      </c>
      <c r="B14" s="4" t="s">
        <v>17</v>
      </c>
      <c r="C14" s="4" t="s">
        <v>18</v>
      </c>
      <c r="D14" s="4" t="s">
        <v>6</v>
      </c>
      <c r="E14" s="7">
        <v>640.14</v>
      </c>
      <c r="F14" s="7">
        <v>640.14</v>
      </c>
      <c r="G14" s="7">
        <v>658.62</v>
      </c>
      <c r="H14" s="7">
        <v>954.9</v>
      </c>
    </row>
    <row r="15" spans="1:8" s="10" customFormat="1" ht="15.75">
      <c r="A15" s="49" t="s">
        <v>92</v>
      </c>
      <c r="B15" s="50"/>
      <c r="C15" s="50"/>
      <c r="D15" s="51"/>
      <c r="E15" s="9">
        <f>E8+E9+E11+E12+E13+E14</f>
        <v>50183.14</v>
      </c>
      <c r="F15" s="9">
        <f>F8+F9+F11+F12+F13+F14</f>
        <v>50183.14</v>
      </c>
      <c r="G15" s="9">
        <f>G8+G9+G11+G12+G13+G14</f>
        <v>8198.920000000002</v>
      </c>
      <c r="H15" s="9">
        <f>H8+H9+H11+H12+H13+H14</f>
        <v>8962.15</v>
      </c>
    </row>
    <row r="16" spans="1:8" ht="15.75">
      <c r="A16" s="47" t="s">
        <v>19</v>
      </c>
      <c r="B16" s="47"/>
      <c r="C16" s="47"/>
      <c r="D16" s="47"/>
      <c r="E16" s="47"/>
      <c r="F16" s="47"/>
      <c r="G16" s="47"/>
      <c r="H16" s="47"/>
    </row>
    <row r="17" spans="1:8" ht="21.75" customHeight="1">
      <c r="A17" s="30" t="s">
        <v>20</v>
      </c>
      <c r="B17" s="30"/>
      <c r="C17" s="30"/>
      <c r="D17" s="30"/>
      <c r="E17" s="30"/>
      <c r="F17" s="30"/>
      <c r="G17" s="30"/>
      <c r="H17" s="30"/>
    </row>
    <row r="18" spans="1:8" ht="78.75">
      <c r="A18" s="6" t="s">
        <v>80</v>
      </c>
      <c r="B18" s="4" t="s">
        <v>21</v>
      </c>
      <c r="C18" s="4" t="s">
        <v>22</v>
      </c>
      <c r="D18" s="19" t="s">
        <v>116</v>
      </c>
      <c r="E18" s="7">
        <v>0</v>
      </c>
      <c r="F18" s="7">
        <v>0</v>
      </c>
      <c r="G18" s="7">
        <v>0</v>
      </c>
      <c r="H18" s="7">
        <v>0</v>
      </c>
    </row>
    <row r="19" spans="1:8" ht="63">
      <c r="A19" s="6" t="s">
        <v>81</v>
      </c>
      <c r="B19" s="4" t="s">
        <v>23</v>
      </c>
      <c r="C19" s="4" t="s">
        <v>24</v>
      </c>
      <c r="D19" s="19" t="s">
        <v>117</v>
      </c>
      <c r="E19" s="7">
        <v>13248.8</v>
      </c>
      <c r="F19" s="7">
        <v>13248.8</v>
      </c>
      <c r="G19" s="7">
        <v>4756.6</v>
      </c>
      <c r="H19" s="7">
        <v>4756.6</v>
      </c>
    </row>
    <row r="20" spans="1:8" ht="157.5">
      <c r="A20" s="6" t="s">
        <v>82</v>
      </c>
      <c r="B20" s="4" t="s">
        <v>25</v>
      </c>
      <c r="C20" s="4" t="s">
        <v>26</v>
      </c>
      <c r="D20" s="4" t="s">
        <v>27</v>
      </c>
      <c r="E20" s="7">
        <v>0</v>
      </c>
      <c r="F20" s="7">
        <v>0</v>
      </c>
      <c r="G20" s="7">
        <v>0</v>
      </c>
      <c r="H20" s="7">
        <v>0</v>
      </c>
    </row>
    <row r="21" spans="1:8" ht="94.5">
      <c r="A21" s="6" t="s">
        <v>83</v>
      </c>
      <c r="B21" s="4" t="s">
        <v>28</v>
      </c>
      <c r="C21" s="4" t="s">
        <v>29</v>
      </c>
      <c r="D21" s="4" t="s">
        <v>27</v>
      </c>
      <c r="E21" s="7">
        <v>2175.4</v>
      </c>
      <c r="F21" s="7">
        <v>2175.4</v>
      </c>
      <c r="G21" s="7">
        <v>1585.5</v>
      </c>
      <c r="H21" s="7">
        <v>1585.5</v>
      </c>
    </row>
    <row r="22" spans="1:8" ht="94.5">
      <c r="A22" s="6" t="s">
        <v>84</v>
      </c>
      <c r="B22" s="4" t="s">
        <v>30</v>
      </c>
      <c r="C22" s="4" t="s">
        <v>31</v>
      </c>
      <c r="D22" s="4" t="s">
        <v>27</v>
      </c>
      <c r="E22" s="7">
        <v>89480.2</v>
      </c>
      <c r="F22" s="7">
        <v>89480.2</v>
      </c>
      <c r="G22" s="7">
        <v>31710.8</v>
      </c>
      <c r="H22" s="7">
        <v>31710.8</v>
      </c>
    </row>
    <row r="23" spans="1:11" ht="141.75">
      <c r="A23" s="6" t="s">
        <v>85</v>
      </c>
      <c r="B23" s="4" t="s">
        <v>32</v>
      </c>
      <c r="C23" s="4" t="s">
        <v>33</v>
      </c>
      <c r="D23" s="4" t="s">
        <v>115</v>
      </c>
      <c r="E23" s="21" t="s">
        <v>94</v>
      </c>
      <c r="F23" s="21" t="s">
        <v>94</v>
      </c>
      <c r="G23" s="21" t="s">
        <v>94</v>
      </c>
      <c r="H23" s="7" t="s">
        <v>94</v>
      </c>
      <c r="K23" s="20"/>
    </row>
    <row r="24" spans="1:8" ht="157.5">
      <c r="A24" s="6" t="s">
        <v>86</v>
      </c>
      <c r="B24" s="4" t="s">
        <v>34</v>
      </c>
      <c r="C24" s="4" t="s">
        <v>35</v>
      </c>
      <c r="D24" s="4" t="s">
        <v>91</v>
      </c>
      <c r="E24" s="21" t="s">
        <v>94</v>
      </c>
      <c r="F24" s="21" t="s">
        <v>94</v>
      </c>
      <c r="G24" s="21" t="s">
        <v>94</v>
      </c>
      <c r="H24" s="7" t="s">
        <v>94</v>
      </c>
    </row>
    <row r="25" spans="1:8" ht="141.75">
      <c r="A25" s="6" t="s">
        <v>87</v>
      </c>
      <c r="B25" s="4" t="s">
        <v>36</v>
      </c>
      <c r="C25" s="4" t="s">
        <v>37</v>
      </c>
      <c r="D25" s="4" t="s">
        <v>38</v>
      </c>
      <c r="E25" s="7">
        <v>0</v>
      </c>
      <c r="F25" s="7">
        <v>0</v>
      </c>
      <c r="G25" s="7">
        <v>0</v>
      </c>
      <c r="H25" s="7">
        <v>0</v>
      </c>
    </row>
    <row r="26" spans="1:8" ht="126">
      <c r="A26" s="6" t="s">
        <v>88</v>
      </c>
      <c r="B26" s="4" t="s">
        <v>39</v>
      </c>
      <c r="C26" s="4" t="s">
        <v>40</v>
      </c>
      <c r="D26" s="5" t="s">
        <v>27</v>
      </c>
      <c r="E26" s="7">
        <v>117884.63</v>
      </c>
      <c r="F26" s="7">
        <v>111302.18</v>
      </c>
      <c r="G26" s="7">
        <f>135261.28+10435.62</f>
        <v>145696.9</v>
      </c>
      <c r="H26" s="7">
        <f>135261.28+10435.62</f>
        <v>145696.9</v>
      </c>
    </row>
    <row r="27" spans="1:8" ht="37.5" customHeight="1">
      <c r="A27" s="48" t="s">
        <v>89</v>
      </c>
      <c r="B27" s="24" t="s">
        <v>41</v>
      </c>
      <c r="C27" s="52" t="s">
        <v>42</v>
      </c>
      <c r="D27" s="24" t="s">
        <v>118</v>
      </c>
      <c r="E27" s="22" t="s">
        <v>94</v>
      </c>
      <c r="F27" s="22" t="s">
        <v>94</v>
      </c>
      <c r="G27" s="22" t="s">
        <v>94</v>
      </c>
      <c r="H27" s="22" t="s">
        <v>94</v>
      </c>
    </row>
    <row r="28" spans="1:8" ht="37.5" customHeight="1">
      <c r="A28" s="48"/>
      <c r="B28" s="25"/>
      <c r="C28" s="53"/>
      <c r="D28" s="25"/>
      <c r="E28" s="23"/>
      <c r="F28" s="23"/>
      <c r="G28" s="23"/>
      <c r="H28" s="23"/>
    </row>
    <row r="29" spans="1:8" s="11" customFormat="1" ht="21" customHeight="1">
      <c r="A29" s="34" t="s">
        <v>95</v>
      </c>
      <c r="B29" s="35"/>
      <c r="C29" s="35"/>
      <c r="D29" s="33"/>
      <c r="E29" s="16">
        <f>E18+E19+E20+E21+E22+E25+E26</f>
        <v>222789.03</v>
      </c>
      <c r="F29" s="16">
        <f>F18+F19+F20+F21+F22+F25+F26</f>
        <v>216206.58</v>
      </c>
      <c r="G29" s="16">
        <f>G18+G19+G20+G21+G22+G25+G26</f>
        <v>183749.8</v>
      </c>
      <c r="H29" s="16">
        <f>H18+H19+H20+H21+H22+H25+H26</f>
        <v>183749.8</v>
      </c>
    </row>
    <row r="30" spans="1:8" ht="24" customHeight="1">
      <c r="A30" s="30" t="s">
        <v>43</v>
      </c>
      <c r="B30" s="30"/>
      <c r="C30" s="30"/>
      <c r="D30" s="30"/>
      <c r="E30" s="30"/>
      <c r="F30" s="30"/>
      <c r="G30" s="30"/>
      <c r="H30" s="30"/>
    </row>
    <row r="31" spans="1:8" ht="78.75">
      <c r="A31" s="6" t="s">
        <v>98</v>
      </c>
      <c r="B31" s="4" t="s">
        <v>44</v>
      </c>
      <c r="C31" s="4" t="s">
        <v>45</v>
      </c>
      <c r="D31" s="4" t="s">
        <v>27</v>
      </c>
      <c r="E31" s="18">
        <v>3676.6</v>
      </c>
      <c r="F31" s="18">
        <v>3676.6</v>
      </c>
      <c r="G31" s="18">
        <v>4000</v>
      </c>
      <c r="H31" s="18">
        <v>4000</v>
      </c>
    </row>
    <row r="32" spans="1:8" s="11" customFormat="1" ht="21" customHeight="1">
      <c r="A32" s="34" t="s">
        <v>96</v>
      </c>
      <c r="B32" s="35"/>
      <c r="C32" s="35"/>
      <c r="D32" s="36"/>
      <c r="E32" s="16">
        <f>E31</f>
        <v>3676.6</v>
      </c>
      <c r="F32" s="16">
        <f>F31</f>
        <v>3676.6</v>
      </c>
      <c r="G32" s="16">
        <f>G31</f>
        <v>4000</v>
      </c>
      <c r="H32" s="16">
        <f>H31</f>
        <v>4000</v>
      </c>
    </row>
    <row r="33" spans="1:8" ht="24" customHeight="1">
      <c r="A33" s="30" t="s">
        <v>46</v>
      </c>
      <c r="B33" s="30"/>
      <c r="C33" s="30"/>
      <c r="D33" s="30"/>
      <c r="E33" s="30"/>
      <c r="F33" s="30"/>
      <c r="G33" s="30"/>
      <c r="H33" s="30"/>
    </row>
    <row r="34" spans="1:8" ht="78.75">
      <c r="A34" s="6" t="s">
        <v>99</v>
      </c>
      <c r="B34" s="5" t="s">
        <v>47</v>
      </c>
      <c r="C34" s="4" t="s">
        <v>48</v>
      </c>
      <c r="D34" s="4" t="s">
        <v>27</v>
      </c>
      <c r="E34" s="18">
        <f>(285983590.69+1559738.89)/1000</f>
        <v>287543.32957999996</v>
      </c>
      <c r="F34" s="18">
        <f>(257215209.9+1559738.89)/1000</f>
        <v>258774.94879</v>
      </c>
      <c r="G34" s="18">
        <v>623929.32</v>
      </c>
      <c r="H34" s="18">
        <v>208680.34</v>
      </c>
    </row>
    <row r="35" spans="1:8" ht="31.5" customHeight="1">
      <c r="A35" s="40" t="s">
        <v>100</v>
      </c>
      <c r="B35" s="12" t="s">
        <v>49</v>
      </c>
      <c r="C35" s="37" t="s">
        <v>52</v>
      </c>
      <c r="D35" s="24" t="s">
        <v>27</v>
      </c>
      <c r="E35" s="27">
        <v>0</v>
      </c>
      <c r="F35" s="27">
        <v>0</v>
      </c>
      <c r="G35" s="27">
        <v>0</v>
      </c>
      <c r="H35" s="27">
        <v>0</v>
      </c>
    </row>
    <row r="36" spans="1:8" ht="15.75">
      <c r="A36" s="41"/>
      <c r="B36" s="13" t="s">
        <v>50</v>
      </c>
      <c r="C36" s="38"/>
      <c r="D36" s="43"/>
      <c r="E36" s="28"/>
      <c r="F36" s="28"/>
      <c r="G36" s="28"/>
      <c r="H36" s="28"/>
    </row>
    <row r="37" spans="1:8" ht="63">
      <c r="A37" s="42"/>
      <c r="B37" s="14" t="s">
        <v>51</v>
      </c>
      <c r="C37" s="39"/>
      <c r="D37" s="25"/>
      <c r="E37" s="29"/>
      <c r="F37" s="29"/>
      <c r="G37" s="29"/>
      <c r="H37" s="29"/>
    </row>
    <row r="38" spans="1:8" s="11" customFormat="1" ht="21" customHeight="1">
      <c r="A38" s="34" t="s">
        <v>97</v>
      </c>
      <c r="B38" s="32"/>
      <c r="C38" s="35"/>
      <c r="D38" s="36"/>
      <c r="E38" s="17"/>
      <c r="F38" s="17"/>
      <c r="G38" s="17"/>
      <c r="H38" s="17"/>
    </row>
    <row r="39" spans="1:8" ht="24" customHeight="1">
      <c r="A39" s="30" t="s">
        <v>53</v>
      </c>
      <c r="B39" s="30"/>
      <c r="C39" s="30"/>
      <c r="D39" s="30"/>
      <c r="E39" s="30"/>
      <c r="F39" s="30"/>
      <c r="G39" s="30"/>
      <c r="H39" s="30"/>
    </row>
    <row r="40" spans="1:8" ht="126">
      <c r="A40" s="6" t="s">
        <v>101</v>
      </c>
      <c r="B40" s="4" t="s">
        <v>54</v>
      </c>
      <c r="C40" s="4" t="s">
        <v>108</v>
      </c>
      <c r="D40" s="4" t="s">
        <v>91</v>
      </c>
      <c r="E40" s="4" t="s">
        <v>94</v>
      </c>
      <c r="F40" s="4" t="s">
        <v>94</v>
      </c>
      <c r="G40" s="4" t="s">
        <v>94</v>
      </c>
      <c r="H40" s="4" t="s">
        <v>94</v>
      </c>
    </row>
    <row r="41" spans="1:8" ht="47.25">
      <c r="A41" s="6" t="s">
        <v>102</v>
      </c>
      <c r="B41" s="4" t="s">
        <v>55</v>
      </c>
      <c r="C41" s="4" t="s">
        <v>56</v>
      </c>
      <c r="D41" s="4" t="s">
        <v>91</v>
      </c>
      <c r="E41" s="4" t="s">
        <v>94</v>
      </c>
      <c r="F41" s="4" t="s">
        <v>94</v>
      </c>
      <c r="G41" s="4" t="s">
        <v>94</v>
      </c>
      <c r="H41" s="4" t="s">
        <v>94</v>
      </c>
    </row>
    <row r="42" spans="1:8" s="11" customFormat="1" ht="21" customHeight="1">
      <c r="A42" s="31" t="s">
        <v>103</v>
      </c>
      <c r="B42" s="32"/>
      <c r="C42" s="32"/>
      <c r="D42" s="33"/>
      <c r="E42" s="15">
        <v>0</v>
      </c>
      <c r="F42" s="15">
        <v>0</v>
      </c>
      <c r="G42" s="15">
        <v>0</v>
      </c>
      <c r="H42" s="15">
        <v>0</v>
      </c>
    </row>
    <row r="43" spans="1:8" s="10" customFormat="1" ht="24" customHeight="1">
      <c r="A43" s="49" t="s">
        <v>104</v>
      </c>
      <c r="B43" s="50"/>
      <c r="C43" s="50"/>
      <c r="D43" s="51"/>
      <c r="E43" s="9">
        <f>E29+E32+E38+E42</f>
        <v>226465.63</v>
      </c>
      <c r="F43" s="9">
        <f>F29+F32+F38+F42</f>
        <v>219883.18</v>
      </c>
      <c r="G43" s="9">
        <f>G29+G32+G38+G42</f>
        <v>187749.8</v>
      </c>
      <c r="H43" s="9">
        <f>H29+H32+H38+H42</f>
        <v>187749.8</v>
      </c>
    </row>
    <row r="44" spans="1:8" ht="24" customHeight="1">
      <c r="A44" s="30" t="s">
        <v>57</v>
      </c>
      <c r="B44" s="30"/>
      <c r="C44" s="30"/>
      <c r="D44" s="30"/>
      <c r="E44" s="30"/>
      <c r="F44" s="30"/>
      <c r="G44" s="30"/>
      <c r="H44" s="30"/>
    </row>
    <row r="45" spans="1:8" ht="63">
      <c r="A45" s="6" t="s">
        <v>109</v>
      </c>
      <c r="B45" s="4" t="s">
        <v>58</v>
      </c>
      <c r="C45" s="4" t="s">
        <v>59</v>
      </c>
      <c r="D45" s="4" t="s">
        <v>91</v>
      </c>
      <c r="E45" s="7">
        <v>4446.5</v>
      </c>
      <c r="F45" s="7">
        <v>4446.5</v>
      </c>
      <c r="G45" s="7">
        <v>832</v>
      </c>
      <c r="H45" s="7">
        <v>865</v>
      </c>
    </row>
    <row r="46" spans="1:8" ht="94.5">
      <c r="A46" s="6" t="s">
        <v>110</v>
      </c>
      <c r="B46" s="4" t="s">
        <v>60</v>
      </c>
      <c r="C46" s="4" t="s">
        <v>61</v>
      </c>
      <c r="D46" s="4" t="s">
        <v>93</v>
      </c>
      <c r="E46" s="7">
        <v>0</v>
      </c>
      <c r="F46" s="7">
        <v>0</v>
      </c>
      <c r="G46" s="7">
        <f>ROUND(271000*8.9/100-271000*8.4/100,2)</f>
        <v>1355</v>
      </c>
      <c r="H46" s="7">
        <f>ROUND(302347*8.9/100-302347*8.4/100,2)</f>
        <v>1511.74</v>
      </c>
    </row>
    <row r="47" spans="1:8" ht="78.75">
      <c r="A47" s="6" t="s">
        <v>111</v>
      </c>
      <c r="B47" s="4" t="s">
        <v>62</v>
      </c>
      <c r="C47" s="4" t="s">
        <v>63</v>
      </c>
      <c r="D47" s="4" t="s">
        <v>91</v>
      </c>
      <c r="E47" s="7" t="s">
        <v>94</v>
      </c>
      <c r="F47" s="7" t="s">
        <v>94</v>
      </c>
      <c r="G47" s="7" t="s">
        <v>94</v>
      </c>
      <c r="H47" s="7" t="s">
        <v>94</v>
      </c>
    </row>
    <row r="48" spans="1:8" ht="54.75" customHeight="1">
      <c r="A48" s="6" t="s">
        <v>112</v>
      </c>
      <c r="B48" s="4" t="s">
        <v>64</v>
      </c>
      <c r="C48" s="4" t="s">
        <v>65</v>
      </c>
      <c r="D48" s="7" t="s">
        <v>91</v>
      </c>
      <c r="E48" s="7">
        <f>ROUND(30144*8.9/100-30144*0.1/100,2)</f>
        <v>2652.67</v>
      </c>
      <c r="F48" s="7">
        <f>ROUND(30144*8.9/100-30144*0.1/100,2)</f>
        <v>2652.67</v>
      </c>
      <c r="G48" s="7">
        <v>0</v>
      </c>
      <c r="H48" s="7">
        <v>0</v>
      </c>
    </row>
    <row r="49" spans="1:8" ht="78.75">
      <c r="A49" s="6" t="s">
        <v>113</v>
      </c>
      <c r="B49" s="4" t="s">
        <v>66</v>
      </c>
      <c r="C49" s="4" t="s">
        <v>67</v>
      </c>
      <c r="D49" s="4" t="s">
        <v>91</v>
      </c>
      <c r="E49" s="7" t="s">
        <v>94</v>
      </c>
      <c r="F49" s="7" t="s">
        <v>94</v>
      </c>
      <c r="G49" s="7" t="s">
        <v>94</v>
      </c>
      <c r="H49" s="7" t="s">
        <v>94</v>
      </c>
    </row>
    <row r="50" spans="1:8" ht="63">
      <c r="A50" s="6" t="s">
        <v>114</v>
      </c>
      <c r="B50" s="4" t="s">
        <v>68</v>
      </c>
      <c r="C50" s="4" t="s">
        <v>69</v>
      </c>
      <c r="D50" s="4" t="s">
        <v>91</v>
      </c>
      <c r="E50" s="7" t="s">
        <v>94</v>
      </c>
      <c r="F50" s="7" t="s">
        <v>94</v>
      </c>
      <c r="G50" s="7" t="s">
        <v>94</v>
      </c>
      <c r="H50" s="7" t="s">
        <v>94</v>
      </c>
    </row>
    <row r="51" spans="1:8" s="10" customFormat="1" ht="24" customHeight="1">
      <c r="A51" s="49" t="s">
        <v>105</v>
      </c>
      <c r="B51" s="50"/>
      <c r="C51" s="50"/>
      <c r="D51" s="51"/>
      <c r="E51" s="9">
        <f>E45+E46+E48</f>
        <v>7099.17</v>
      </c>
      <c r="F51" s="9">
        <f>F45+F46+F48</f>
        <v>7099.17</v>
      </c>
      <c r="G51" s="9">
        <f>G45+G46+G48</f>
        <v>2187</v>
      </c>
      <c r="H51" s="9">
        <f>H45+H46+H48</f>
        <v>2376.74</v>
      </c>
    </row>
    <row r="52" spans="1:8" s="10" customFormat="1" ht="24" customHeight="1">
      <c r="A52" s="49" t="s">
        <v>106</v>
      </c>
      <c r="B52" s="50"/>
      <c r="C52" s="50"/>
      <c r="D52" s="51"/>
      <c r="E52" s="9">
        <f>E15+E43+E51</f>
        <v>283747.94</v>
      </c>
      <c r="F52" s="9">
        <f>F15+F43+F51</f>
        <v>277165.49</v>
      </c>
      <c r="G52" s="9">
        <f>G15+G43+G51</f>
        <v>198135.72</v>
      </c>
      <c r="H52" s="9">
        <f>H15+H43+H51</f>
        <v>199088.68999999997</v>
      </c>
    </row>
  </sheetData>
  <sheetProtection/>
  <mergeCells count="37">
    <mergeCell ref="A4:A6"/>
    <mergeCell ref="B4:B6"/>
    <mergeCell ref="C4:C6"/>
    <mergeCell ref="D4:D6"/>
    <mergeCell ref="E4:H4"/>
    <mergeCell ref="E5:F5"/>
    <mergeCell ref="F27:F28"/>
    <mergeCell ref="A51:D51"/>
    <mergeCell ref="A52:D52"/>
    <mergeCell ref="A44:H44"/>
    <mergeCell ref="A43:D43"/>
    <mergeCell ref="A30:H30"/>
    <mergeCell ref="A33:H33"/>
    <mergeCell ref="A39:H39"/>
    <mergeCell ref="A42:D42"/>
    <mergeCell ref="A29:D29"/>
    <mergeCell ref="A32:D32"/>
    <mergeCell ref="A38:D38"/>
    <mergeCell ref="C35:C37"/>
    <mergeCell ref="A35:A37"/>
    <mergeCell ref="D35:D37"/>
    <mergeCell ref="G27:G28"/>
    <mergeCell ref="H27:H28"/>
    <mergeCell ref="D27:D28"/>
    <mergeCell ref="A2:H2"/>
    <mergeCell ref="E35:E37"/>
    <mergeCell ref="F35:F37"/>
    <mergeCell ref="G35:G37"/>
    <mergeCell ref="H35:H37"/>
    <mergeCell ref="A7:H7"/>
    <mergeCell ref="A16:H16"/>
    <mergeCell ref="A17:H17"/>
    <mergeCell ref="A27:A28"/>
    <mergeCell ref="A15:D15"/>
    <mergeCell ref="B27:B28"/>
    <mergeCell ref="C27:C28"/>
    <mergeCell ref="E27:E28"/>
  </mergeCells>
  <printOptions/>
  <pageMargins left="0.7" right="0.7" top="0.75" bottom="0.75" header="0.3" footer="0.3"/>
  <pageSetup horizontalDpi="180" verticalDpi="18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2021-02-25T12:51:22Z</dcterms:modified>
  <cp:category/>
  <cp:version/>
  <cp:contentType/>
  <cp:contentStatus/>
</cp:coreProperties>
</file>