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2040" windowHeight="1185"/>
  </bookViews>
  <sheets>
    <sheet name="РПр" sheetId="1" r:id="rId1"/>
    <sheet name="Лист1" sheetId="2" r:id="rId2"/>
  </sheets>
  <definedNames>
    <definedName name="_xlnm._FilterDatabase" localSheetId="0" hidden="1">РПр!$A$5:$H$54</definedName>
    <definedName name="_xlnm.Print_Titles" localSheetId="0">РПр!$5:$6</definedName>
    <definedName name="_xlnm.Print_Area" localSheetId="0">РПр!$A$1:$I$54</definedName>
  </definedNames>
  <calcPr calcId="145621" refMode="R1C1"/>
</workbook>
</file>

<file path=xl/calcChain.xml><?xml version="1.0" encoding="utf-8"?>
<calcChain xmlns="http://schemas.openxmlformats.org/spreadsheetml/2006/main">
  <c r="F54" i="1" l="1"/>
  <c r="E54" i="1"/>
  <c r="D54" i="1"/>
  <c r="G12" i="1"/>
  <c r="H12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G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H54" i="1" l="1"/>
  <c r="H10" i="1"/>
  <c r="G10" i="1"/>
  <c r="H9" i="1"/>
  <c r="H11" i="1"/>
  <c r="H7" i="1"/>
  <c r="H8" i="1"/>
  <c r="G8" i="1" l="1"/>
  <c r="G9" i="1" l="1"/>
  <c r="G11" i="1"/>
  <c r="G7" i="1" l="1"/>
  <c r="G54" i="1" s="1"/>
</calcChain>
</file>

<file path=xl/sharedStrings.xml><?xml version="1.0" encoding="utf-8"?>
<sst xmlns="http://schemas.openxmlformats.org/spreadsheetml/2006/main" count="181" uniqueCount="110">
  <si>
    <t>Наименование показателя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</si>
  <si>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</si>
  <si>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</si>
  <si>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</si>
  <si>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ОБРАЗОВАНИЕ</t>
  </si>
  <si>
    <t xml:space="preserve">    КУЛЬТУРА, КИНЕМАТОГРАФИЯ</t>
  </si>
  <si>
    <t xml:space="preserve">    СОЦИАЛЬНАЯ ПОЛИТИКА</t>
  </si>
  <si>
    <t xml:space="preserve">    ФИЗИЧЕСКАЯ КУЛЬТУРА И СПОРТ</t>
  </si>
  <si>
    <t xml:space="preserve">    Средства массовой информации</t>
  </si>
  <si>
    <t xml:space="preserve">    Обслуживание государственного и муниципального долга</t>
  </si>
  <si>
    <t>ВСЕГО РАСХОДОВ:</t>
  </si>
  <si>
    <t>Сведения о фактически произведенных расходах по разделам и подразделам классификации расходов бюджетов в сравнении с первоначально утвержденными решениями о бюджете значениями и с уточненными значениями с учетом внесенных изменений</t>
  </si>
  <si>
    <t>Разел</t>
  </si>
  <si>
    <t>Подраздел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</si>
  <si>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</si>
  <si>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</si>
  <si>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</si>
  <si>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</si>
  <si>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</si>
  <si>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</si>
  <si>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</si>
  <si>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</si>
  <si>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</si>
  <si>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</si>
  <si>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</si>
  <si>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</si>
  <si>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</si>
  <si>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</si>
  <si>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Рублей</t>
  </si>
  <si>
    <t>Уточненный план</t>
  </si>
  <si>
    <t>Сумма</t>
  </si>
  <si>
    <t>Отклонение исполнения от первоначально утвержденных бюджетных ассигнований</t>
  </si>
  <si>
    <t>%</t>
  </si>
  <si>
    <t>Пояснения (тыс. рублей)</t>
  </si>
  <si>
    <t>Органы юстиции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</si>
  <si>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</si>
  <si>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</si>
  <si>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</si>
  <si>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</si>
  <si>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</si>
  <si>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</si>
  <si>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</si>
  <si>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</si>
  <si>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</si>
  <si>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</si>
  <si>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</si>
  <si>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</si>
  <si>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</si>
  <si>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</si>
  <si>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</si>
  <si>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</si>
  <si>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</si>
  <si>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
</t>
  </si>
  <si>
    <t>Периодическая печать и издательства</t>
  </si>
  <si>
    <t>Обслуживание внутреннего государственного и муниципального долга</t>
  </si>
  <si>
    <t xml:space="preserve">     ОБЩЕГОСУДАРСТВЕННЫЕ ВОПРОСЫ</t>
  </si>
  <si>
    <t>09</t>
  </si>
  <si>
    <t>14</t>
  </si>
  <si>
    <t>08</t>
  </si>
  <si>
    <t>10</t>
  </si>
  <si>
    <t>12</t>
  </si>
  <si>
    <t>Дополнительное образование детей</t>
  </si>
  <si>
    <t xml:space="preserve"> </t>
  </si>
  <si>
    <t>Судебная система</t>
  </si>
  <si>
    <t xml:space="preserve">      Другие вопросы в области социальной политики</t>
  </si>
  <si>
    <t>.-1000,00- Резервный фонд администрации ЗАТО Александровск</t>
  </si>
  <si>
    <t>Профессиональная подготовка, переподготовка и повышение квалификации</t>
  </si>
  <si>
    <t>Гражданская оборона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</si>
  <si>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</si>
  <si>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Общеэкономические вопросы</t>
  </si>
  <si>
    <t xml:space="preserve">    ОХРАНА ОКРУЖАЮЩЕЙ СРЕДЫ</t>
  </si>
  <si>
    <t xml:space="preserve">      Охрана объектов растительного и животного мира и среды их обитания</t>
  </si>
  <si>
    <t xml:space="preserve"> Обеспечение проведения выборов и референдумов</t>
  </si>
  <si>
    <t xml:space="preserve"> .-238,3- Расходы на обеспечение функций главы муниципального образования; -87,6 - Расходы на выплаты по оплате труда главы муниципального образования</t>
  </si>
  <si>
    <t>64,4 -   Расходы на выплаты по оплате труда председателя представительного органа муниципального образования;  -113,9 -  Расходы на обеспечение функций председателя представительного органа муниципального образовани; 104,0 - Расходы на выплаты по оплате труда депутатов представительного органа муниципального образования; 51,1 - Расходы на выплаты по оплате труда работников органов местного самоуправления; -10,0 - Расходы на обеспечение функций работников органов местного самоуправления;   -119,6 -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бюджета.</t>
  </si>
  <si>
    <t>1 757,4 - Расходы на выплаты по оплате труда работников органов местного самоуправления;  436,3 -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местного; -426,9-  Расходы на обеспечение функций работников органов местного самоуправления; 1119,3 -Единовременное поощрение за многолетнюю безупречную муниципальную службу, выплачиваемое муниципальным служащим; 1 991,8 - Расходы на выплаты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увольнении; 954,1 -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содержание; 1 459,2 - Расходы связанные с направлением в служебные командировки на территории Донецкой Народной Республики, Луганской Народной Республики, Запорожской области и Херсонской области работников органов местного самоуправления.</t>
  </si>
  <si>
    <t>-1,2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</si>
  <si>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.-326,8 - Расходы на выплаты по оплате труда работников органов местного самоуправления; 42,0 - Расходы на выплаты по оплате труда руководителя контрольно-счетной палаты муниципального образования и его заместителей; -25,1- Расходы на обеспечение функций работников органов местного самоуправления</t>
  </si>
  <si>
    <t>.-1974,6 - Прочие направления расходов муниципальной программы;  -14,6 -Субсидия на техническое сопровождение программного обеспечения "Система автоматизированного рабочего места муниципального образования"; -6,0 -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 об административных правонарушениях, предусмотренных Законом Мурманской области "Об административных правонарушениях"; -3,7 - Субвенция на реализацию Закона Мурманской области "Об административных комиссиях"; -0,8- Софинансирование за счет средств местного бюджета к субсидии на техническое сопровождение программного обеспечения "Система автоматизированного рабочего места муниципального образования"; 7 295,8 - Расходы на обеспечение деятельности (оказание услуг) подведомственных казенных учреждений; -350,6 -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бюджета;- 122,3 - Оценка недвижимости, признание прав и регулирование отношений по государственной и муниципальной собственности; 5,6 - Прочие расходы администрации ЗАТО Александровск; 800,4 - Прочие расходы непрограммной деятельности;  -4,5 - Расходы на оплату единовременных, вступительных, организационных, членских взносов и сборов; 15 705,6 - Выплаты по решениям судов и оплата государственной пошлины; 133,4 - 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работах; 115,4 - Капитальный и текущий ремонт объектов муниципальной собственности; - 23,3 - Мероприятия по развитию и обслуживанию системы АПК "Безопасный город"</t>
  </si>
  <si>
    <t>.-0,8 - Осуществление переданных полномочий Российской Федерации на государственную регистрацию актов гражданского состояния</t>
  </si>
  <si>
    <t>.-126,3 -Прочие направления расходов муниципальной программы</t>
  </si>
  <si>
    <t>.-233,3 - Расходы на обеспечение деятельности (оказание услуг) подведомственных казенных учреждений; - 9,7 -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- 141,4 - Прочие направления расходов муниципальной программы</t>
  </si>
  <si>
    <t>.- 43,3 - Прочие направления расходов муниципальной программы</t>
  </si>
  <si>
    <t>4 506,9 -  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</si>
  <si>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4 366,6 -  Прочие направления расходов муниципальной программы; -1 439,5 -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</si>
  <si>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.- 21,8 - Капитальный ремонт, ремонт и содержание автомобильных дорог; 38 303,0 -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фонда; - 1 283,2 -     Ремонт автомобильных дорог общего пользования местного значения; 40 462,4 -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фонда; - 128,9 - Содержание автомобильных дорог общего пользования местного значения, за исключением капитального ремонта и ремонта; - 3 122,3 -  Прочие направления расходов муниципальной программы</t>
  </si>
  <si>
    <t>.975,9 -Расходы на обеспечение деятельности (оказание услуг) подведомственных муниципальных бюджетных и автономных учреждений; 40,3 -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500,0 - Прочие направления расходов муниципальной программы</t>
  </si>
  <si>
    <t>. 3 495,7 -  Расходы на обеспечение деятельности (оказание услуг) подведомственных казенных учреждений; - 75,5 -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- 277,3 - Прочие направления расходов муниципальной программы; -110,7 - Мероприятия по землеустройству и землепользованию; 154,0 -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</si>
  <si>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. 504,3 - Капитальный и текущий ремонт объектов муниципальной собственности; -124,9 - Взносы на проведение капитального ремонта общего имущества многоквартирных домов; 10 872,6 -  Прочие направления расходов муниципальной программы;   38 475,3 - Реализация проектов развития социальной и инженерной инфраструктур; -2 368,3 - Софинансирование за счет средств местного бюджета к субсидии  на софинансирование расходных обязательств муниципальных образований на оплату взносов на капитальный ремонт за муниципальный жилой фонд; 9 160,9 -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области; 66 395,9 - 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</si>
  <si>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. 10 247,3 -  Прочие направления расходов муниципальной программы; 11 399,90 -  Субсидия бюджетам муниципальных образований на подготовку к отопительному периоду; 600,0 - Софинансирование за счет средств местного бюджета к субсидии бюджетам муниципальных образований на подготовку к отопительному периоду</t>
  </si>
  <si>
    <r>
      <t>395,7 - Предоставление субсидии автономной некоммерческой организации "Центр городского развития ЗАТО Александровск"; 230,4 - Обеспечение сохранности, технического обслуживания и содержания прочих объектов благоустройства;  -914,2 - Организация наружного освещения улиц и дворовых территорий муниципального образования; -1 386,5 - Капитальный и текущий ремонт объектов муниципальной собственности;</t>
    </r>
    <r>
      <rPr>
        <sz val="9"/>
        <color theme="5"/>
        <rFont val="Times New Roman"/>
        <family val="1"/>
        <charset val="204"/>
      </rPr>
      <t xml:space="preserve"> 4 065,1</t>
    </r>
    <r>
      <rPr>
        <sz val="9"/>
        <rFont val="Times New Roman"/>
        <family val="1"/>
        <charset val="204"/>
      </rPr>
      <t xml:space="preserve"> -  Прочие направления расходов муниципальной программы;   423,9 -Субсидии на реализацию инициативных проектов в муниципальных образованиях Мурманской области; 106,0 -   Софинансирование за счет средств местного бюджета к субсидии на реализацию инициативных проектов в муниципальных образованиях Мурманской области;  2 008,0 -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среды;  37 947,2 - 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территорий; 1 609,5 - Софинансирование за счет средств местного бюджета к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территорий; - 119,5 - Субвенция на возмещение расходов по гарантированному перечню услуг по погребению; 704,4 - Иные межбюджетные трансферты из областного бюджета местным бюджетам на проведение временных общественно полезных работ в Мурманской области в мае - декабре 2023 года (за счет средств резервного фонда Правительства Мурманской области)</t>
    </r>
  </si>
  <si>
    <t>.-431,9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</si>
  <si>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.-385,6 - Прочие направления расходов муниципальной программы</t>
  </si>
  <si>
    <t>.3 210,1-  Расходы на обеспечение деятельности (оказание услуг) подведомственных муниципальных бюджетных и автономных учреждений; 5 764,7 -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340,6 -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бюджета; 27 229,3 -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деятельности";  -376,5- Субсидии на обеспечение комплексной безопасности муниципальных образовательных организаций;  -19,8 -  Софинансирование за счет средств местного бюджета к cубсидии на обеспечение комплексной безопасности муниципальных образовательных организаций;  251,6 -   Мероприятия, направленные на профессиональную подготовку, переподготовку и повышение квалификации работников муниципальных учреждений; 3 320,7 - Капитальный и текущий ремонт объектов муниципальной собственности; 11 833,3 -  Субсидия на проведение капитальных и текущих ремонтов муниципальных образовательных организаций; 1 900,0 -   Иные межбюджетные трансферы из областного бюджета бюджетам муниципальных образований в целях поощрения достижения наилучших результатов увеличения доходного потенциала; 622,8 - Софинансирование за счет средств местного бюджета к субсидии на проведение капитальных и текущих ремонтов муниципальных образовательных организаций; 712,0 -    Иные межбюджетные трансферты из областного бюджета местным бюджетам на проведение временных общественно полезных работ в Мурманской области в мае - декабре 2023 года (за счет средств резервного фонда Правительства Мурманской области)</t>
  </si>
  <si>
    <t>.-8 473,6- Расходы на обеспечение деятельности (оказание услуг) подведомственных муниципальных бюджетных и автономных учреждений; 1 536,0 -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бюджета;160,1 -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бюджета; -41 247,4 -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организаций; -26,6 -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бюджета); 62 134,9-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деятельности"; -122,7 -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клубами; 5 191,7 - Капитальный и текущий ремонт объектов муниципальной собственности; 1 527,8 - Прочие направления расходов муниципальной программы; - 1 386,6 - Субсидии на обеспечение комплексной безопасности муниципальных образовательных организаций; 3 919,0- Cубсидии на реализацию мероприятий по замене окон в муниципальных общеобразовательных организациях;  -73,0 - Софинансирование за счет средств местного бюджета к cубсидии на обеспечение комплексной безопасности муниципальных образовательных организаций; 206,3-  Софинансирование за счет средств местного бюджета к субсидии на реализацию мероприятий по замене окон в муниципальных общеобразовательных организациях;  4 273,7 -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Федерации; 17,5- Расходы на обеспечение деятельности (оказание услуг) подведомственных муниципальных бюджетных и автономных учреждений;  91,0 -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образования; 376,6 - Субвенция на обеспечение бесплатным питанием отдельных категорий обучающихся; -829,7 -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организациях; 1,9-  Софинансирование за счет средств местного бюджета к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образования;  275,4 -   Мероприятия, направленные на профессиональную подготовку, переподготовку и повышение квалификации работников муниципальных учреждений; 40 829,3 -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образования; 11,3 -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расходов); 0,2 -  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расходов); -198,1 - Софинансирование за счет средств местного бюджета к субсидии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(в размере, превышающем объем расходного обязательства в рамках Соглашения); 738,4 - Иные межбюджетные трансферты из областного бюджета местным бюджетам на проведение временных общественно полезных работ в Мурманской области в мае - декабре 2023 года (за счет средств резервного фонда Правительства Мурманской области)</t>
  </si>
  <si>
    <t>3 081,2 - Расходы на обеспечение деятельности (оказание услуг) подведомственных муниципальных бюджетных и автономных учреждений; 936,9 -  Расходы связанные с направлением в служебные командировки на территории Донецкой Народной Республики, Луганской Народной Республики, Запорожской области и Херсонской области работников подведомственных муниципальных учреждений; 404,8 -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95,0 -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бюджета; 231,8 -  Мероприятия, направленные на профессиональную подготовку, переподготовку и повышение квалификации работников муниципальных учреждений; -654,5 - Прочие направления расходов муниципальной программы; 371,2 -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"ЮНАРМИЯ"; 19,5 - Софинансирование за счет средств местного бюджета к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"ЮНАРМИЯ"; 6 550,4 -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(в размере, превышающем объем расходного обязательства в рамках Соглашения); -276,1 - Расходы на обеспечение деятельности (оказание услуг) подведомственных муниципальных бюджетных и автономных учреждений; 4 858,8 -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(в размере, превышающем объем расходного обязательства в рамках Соглашения); 1 763,1 - Субсидии на обеспечение комплексной безопасности муниципальных образовательных организаций; 92,8 - Софинансирование за счет средств местного бюджета к cубсидии на обеспечение комплексной безопасности муниципальных образовательных организаций; 544,3 -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организациях; - 544,3 Создание новых мест в образовательных организациях различных типов для реализации дополнительных общеразвивающих программ всех направленностей; - 6 116,0 - Субсидия на софинансирование капитального ремонта объектов, находящихся в муниципальной собственности; - 322,0 -  Софинансирование за счет средств местного бюджета к субсидии бюджетам муниципальных образований на софинансирование расходов, направляемых на капитальный ремонт объектов, находящихся в муниципальной собственности; 1 120,2 - Иные межбюджетные трансферты из областного бюджета местным бюджетам на проведение временных общественно полезных работ в Мурманской области в мае - декабре 2023 года (за счет средств резервного фонда Правительства Мурманской области)</t>
  </si>
  <si>
    <t>.-1 285,5- Мероприятия, направленные на профессиональную подготовку, переподготовку и повышение квалификации работников муниципальных учреждений; -53,3 - Мероприятия, направленные на профессиональную подготовку, переподготовку и повышение квалификации работников органов местного самоуправления; -524,1 -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деятельности"; -26,9 - Мероприятия, направленные на профессиональную подготовку, переподготовку и повышение квалификации главы муниципального образования; - 43,2 - Мероприятия, направленные на профессиональную подготовку, переподготовку и повышение квалификации председателя представительного органа муниципального образования</t>
  </si>
  <si>
    <t>.-5579,1 - Прочие направления расходов муниципальной программы; 1 902,2 - Расходы на обеспечение деятельности (оказание услуг) подведомственных муниципальных бюджетных и автономных учреждений; 166,7 -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 - 3 188,2 - Субсидия на организацию отдыха детей  Мурманской области в  муниципальных образовательных организациях; - 167,9 - Софинансирование за счет средств местного бюджета к субсидии на организацию отдыха детей  Мурманской области в  муниципальных образовательных организациях; 3 088,6 - Капитальный и текущий ремонт объектов муниципальной собственности; 5 000,0 -       Субсидия бюджетам муниципальных образований на открытие спортивных пространств для молодежи; 263,2 - Софинансирование за счет средств местного бюджета к субсидии бюджетам муниципальных образований на открытие спортивных пространств для молодежи; 20,0 - Мероприятия, направленные на профессиональную подготовку, переподготовку и повышение квалификации работников муниципальных учреждений; 10 000,0 - Субсидии бюджетам муниципальных образований на мероприятия по развитию инфраструктуры молодежных пространств; 526,3 - Софинансирование за счет средств местного бюджета к субсидии бюджетам муниципальных образований на мероприятия по развитию инфраструктуры молодежных пространств; 229,8 - Иные межбюджетные трансферты из областного бюджета местным бюджетам на проведение временных общественно полезных работ в Мурманской области в мае - декабре 2023 года (за счет средств резервного фонда Правительства Мурманской области)</t>
  </si>
  <si>
    <t>. -1 187,2  - Расходы на обеспечение деятельности (оказание услуг) подведомственных муниципальных бюджетных и автономных учреждений; 874,9 -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 7 053,6-  Прочие направления расходов муниципальной программы;  -660,6 - Субвенция на обеспечение бесплатным питанием отдельных категорий обучающихся;  -4 257,1 -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организациях; 14,0 - Мероприятия, направленные на профессиональную подготовку, переподготовку и повышение квалификации работников муниципальных учреждений; 111,5 -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бюджета; - 217,6 -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образования; 4 171,9 -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расходов); - 2,3 - Софинансирование за счет средств местного бюджета к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образования; 85,2 - 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расходов); - 607,1 - Софинансирование за счет средств местного бюджета к субсидии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(в размере, превышающем объем расходного обязательства в рамках Соглашения); 3 188,2 - Субсидия на организацию отдыха детей  Мурманской области в  муниципальных образовательных организациях; 167,9 -     Софинансирование за счет средств местного бюджета к субсидии на организацию отдыха детей  Мурманской области в  муниципальных образовательных организациях</t>
  </si>
  <si>
    <t>.3 317,0 -Расходы на обеспечение деятельности (оказание услуг) подведомственных муниципальных бюджетных и автономных учреждений; 843,6-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 2155,8 - Прочие направления расходов муниципальной программы; 132,5 - Мероприятия, направленные на профессиональную подготовку, переподготовку и повышение квалификации работников муниципальных учреждений;   3 924,0 -  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(в размере, превышающем объем расходного обязательства в рамках Соглашения); 154,6 -     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(в размере, превышающем объем расходного обязательства в рамках Соглашения); 1 664,9 -   Капитальный и текущий ремонт объектов муниципальной собственности; 9 856,2 -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 и архивов; 10 000,0 -     Иной межбюджетный трансферт на реализацию проекта "Сопки.Семья"; 518,8 -        Софинансирование за счет средств местного бюджета к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архивов; 1 151,0 -  Реализация федеральной целевой программы "Увековечение памяти погибших при защите Отечества на 2019-2024 годы"; 5 764,3 -   Техническое оснащение региональных и муниципальных музеев; 1 125,7 -     Иные межбюджетные трансферты из областного бюджета местным бюджетам на проведение временных общественно полезных работ в Мурманской области в мае - декабре 2023 года (за счет средств резервного фонда Правительства Мурманской области); 1 798,6 -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(в размере, превышающем объем расходного обязательства в рамках Соглашения)</t>
  </si>
  <si>
    <t>8,5-  Предоставление дополнительного пенсионного обеспечения муниципальным служащим в органах местного самоуправления ЗАТО Александровск и лицам, замещавшим муниципальные должности в муниципальном образовании ЗАТО Александровск</t>
  </si>
  <si>
    <t xml:space="preserve"> . -36.6 - 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Законом; -84,0 -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родителей; -130,3 - 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Законом; -7,9 - 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</si>
  <si>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. -147,9 -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ведении); -4 412,1 -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образования; 1 210,7 - Субвенция на содержание ребенка в семье опекуна (попечителя) и приемной семье, а также вознаграждение, причитающееся приемному родителю; - 325,3 -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</si>
  <si>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. 0,4 -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родителей; - 392,6 -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несовершеннолетних"; - 748,3 -     Субвенция местным бюджетам на осуществление органами местного самоуправления государственных полномочий по предоставлению и организации выплат вознаграждения опекунам совершеннолетних недееспособных граждан; 5,5 -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граждан"; - 250,8 -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</si>
  <si>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.-506,0 - Прочие направления расходов муниципальной программы; 6 475,0 - Субсидия на софинансирование капитальных вложений в объекты муниципальной собственности; 340,8 -  Софинансирование за счет средств местного бюджета к субсидии на софинансирование капитальных вложений в объекты муниципальной собственности </t>
  </si>
  <si>
    <t>.-288,9 -   Расходы на обеспечение деятельности (оказание услуг) подведомственных муниципальных бюджетных и автономных учреждений</t>
  </si>
  <si>
    <t>Исполнено на конец 2023 года</t>
  </si>
  <si>
    <t>Утверждено Решением "О местном бюджете ЗАТО Александровск на 2023 год и плановый период 2024 и 2025 годов" ( в первоначальной редакции)</t>
  </si>
  <si>
    <t>Резервные фонды</t>
  </si>
  <si>
    <t>.-10 592,2 -  Процентные платежи по муниципальному долгу.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</si>
</sst>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Calibri"/>
      <family val="2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Calibri"/>
      <family val="2"/>
    </font>
    <font>
      <sz val="11"/>
      <name val="Calibri"/>
      <family val="2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8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2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2" borderId="6"/>
    <xf numFmtId="0" fontId="8" fillId="0" borderId="7">
      <alignment horizontal="center" vertical="center" wrapText="1"/>
    </xf>
    <xf numFmtId="0" fontId="8" fillId="2" borderId="8"/>
    <xf numFmtId="49" fontId="8" fillId="0" borderId="7">
      <alignment horizontal="left" vertical="top" wrapText="1" indent="2"/>
    </xf>
    <xf numFmtId="49" fontId="8" fillId="0" borderId="7">
      <alignment horizontal="center" vertical="top" shrinkToFit="1"/>
    </xf>
    <xf numFmtId="4" fontId="8" fillId="0" borderId="7">
      <alignment horizontal="right" vertical="top" shrinkToFit="1"/>
    </xf>
    <xf numFmtId="10" fontId="8" fillId="0" borderId="7">
      <alignment horizontal="right" vertical="top" shrinkToFit="1"/>
    </xf>
    <xf numFmtId="0" fontId="8" fillId="2" borderId="8">
      <alignment shrinkToFit="1"/>
    </xf>
    <xf numFmtId="0" fontId="10" fillId="0" borderId="7">
      <alignment horizontal="left"/>
    </xf>
    <xf numFmtId="4" fontId="10" fillId="3" borderId="7">
      <alignment horizontal="right" vertical="top" shrinkToFit="1"/>
    </xf>
    <xf numFmtId="10" fontId="10" fillId="3" borderId="7">
      <alignment horizontal="right" vertical="top" shrinkToFit="1"/>
    </xf>
    <xf numFmtId="0" fontId="8" fillId="2" borderId="9"/>
    <xf numFmtId="0" fontId="8" fillId="0" borderId="0">
      <alignment horizontal="left" wrapText="1"/>
    </xf>
    <xf numFmtId="0" fontId="10" fillId="0" borderId="7">
      <alignment vertical="top" wrapText="1"/>
    </xf>
    <xf numFmtId="4" fontId="10" fillId="4" borderId="7">
      <alignment horizontal="right" vertical="top" shrinkToFit="1"/>
    </xf>
    <xf numFmtId="10" fontId="10" fillId="4" borderId="7">
      <alignment horizontal="right" vertical="top" shrinkToFit="1"/>
    </xf>
    <xf numFmtId="0" fontId="8" fillId="2" borderId="8">
      <alignment horizontal="center"/>
    </xf>
    <xf numFmtId="0" fontId="8" fillId="2" borderId="8">
      <alignment horizontal="left"/>
    </xf>
    <xf numFmtId="0" fontId="8" fillId="2" borderId="9">
      <alignment horizontal="center"/>
    </xf>
    <xf numFmtId="0" fontId="8" fillId="2" borderId="9">
      <alignment horizontal="left"/>
    </xf>
    <xf numFmtId="0" fontId="11" fillId="0" borderId="7">
      <alignment vertical="top" wrapText="1"/>
    </xf>
    <xf numFmtId="4" fontId="11" fillId="4" borderId="7">
      <alignment horizontal="right" vertical="top" shrinkToFit="1"/>
    </xf>
    <xf numFmtId="4" fontId="11" fillId="4" borderId="7">
      <alignment horizontal="right" vertical="top" shrinkToFit="1"/>
    </xf>
    <xf numFmtId="0" fontId="12" fillId="0" borderId="0">
      <alignment vertical="top" wrapText="1"/>
    </xf>
    <xf numFmtId="0" fontId="13" fillId="0" borderId="0">
      <alignment vertical="top" wrapText="1"/>
    </xf>
    <xf numFmtId="9" fontId="13" fillId="0" borderId="0" applyFont="0" applyFill="0" applyBorder="0" applyAlignment="0" applyProtection="0"/>
  </cellStyleXfs>
  <cellXfs count="63">
    <xf numFmtId="0" fontId="0" fillId="0" borderId="0" xfId="0"/>
    <xf numFmtId="0" fontId="1" fillId="0" borderId="1" xfId="36" applyFont="1" applyFill="1" applyBorder="1" applyAlignment="1" applyProtection="1">
      <alignment horizontal="center" vertical="center" wrapText="1" readingOrder="1"/>
      <protection locked="0"/>
    </xf>
    <xf numFmtId="0" fontId="1" fillId="0" borderId="1" xfId="36" applyFont="1" applyFill="1" applyBorder="1" applyAlignment="1">
      <alignment horizontal="center" vertical="center" wrapText="1"/>
    </xf>
    <xf numFmtId="0" fontId="13" fillId="0" borderId="0" xfId="8" applyNumberFormat="1" applyFont="1" applyFill="1" applyProtection="1"/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4" fontId="13" fillId="0" borderId="11" xfId="26" applyNumberFormat="1" applyFont="1" applyFill="1" applyBorder="1" applyAlignment="1" applyProtection="1">
      <alignment horizontal="right" vertical="center" shrinkToFi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13" fillId="0" borderId="7" xfId="25" applyNumberFormat="1" applyFont="1" applyFill="1" applyAlignment="1" applyProtection="1">
      <alignment vertical="center" wrapText="1"/>
    </xf>
    <xf numFmtId="49" fontId="13" fillId="0" borderId="7" xfId="16" applyNumberFormat="1" applyFont="1" applyFill="1" applyAlignment="1" applyProtection="1">
      <alignment horizontal="center" vertical="center" shrinkToFit="1"/>
    </xf>
    <xf numFmtId="4" fontId="0" fillId="0" borderId="0" xfId="0" applyNumberFormat="1" applyFill="1" applyProtection="1">
      <protection locked="0"/>
    </xf>
    <xf numFmtId="0" fontId="14" fillId="0" borderId="7" xfId="25" applyNumberFormat="1" applyFont="1" applyFill="1" applyAlignment="1" applyProtection="1">
      <alignment vertical="center" wrapText="1"/>
    </xf>
    <xf numFmtId="49" fontId="14" fillId="0" borderId="7" xfId="16" applyNumberFormat="1" applyFont="1" applyFill="1" applyAlignment="1" applyProtection="1">
      <alignment horizontal="center" vertical="center" shrinkToFit="1"/>
    </xf>
    <xf numFmtId="4" fontId="14" fillId="0" borderId="11" xfId="26" applyNumberFormat="1" applyFont="1" applyFill="1" applyBorder="1" applyAlignment="1" applyProtection="1">
      <alignment horizontal="right" vertical="center" shrinkToFit="1"/>
    </xf>
    <xf numFmtId="0" fontId="13" fillId="0" borderId="7" xfId="32" applyNumberFormat="1" applyFont="1" applyFill="1" applyAlignment="1" applyProtection="1">
      <alignment vertical="center" wrapText="1"/>
    </xf>
    <xf numFmtId="4" fontId="14" fillId="0" borderId="7" xfId="26" applyNumberFormat="1" applyFont="1" applyFill="1" applyAlignment="1" applyProtection="1">
      <alignment horizontal="right" vertical="center" shrinkToFit="1"/>
    </xf>
    <xf numFmtId="0" fontId="14" fillId="0" borderId="7" xfId="25" applyNumberFormat="1" applyFont="1" applyFill="1" applyAlignment="1" applyProtection="1">
      <alignment vertical="top" wrapText="1"/>
    </xf>
    <xf numFmtId="49" fontId="14" fillId="0" borderId="7" xfId="16" applyNumberFormat="1" applyFont="1" applyFill="1" applyAlignment="1" applyProtection="1">
      <alignment horizontal="center" shrinkToFit="1"/>
    </xf>
    <xf numFmtId="49" fontId="13" fillId="0" borderId="7" xfId="16" applyNumberFormat="1" applyFont="1" applyFill="1" applyAlignment="1" applyProtection="1">
      <alignment horizontal="center" shrinkToFit="1"/>
    </xf>
    <xf numFmtId="0" fontId="13" fillId="0" borderId="14" xfId="13" applyNumberFormat="1" applyFont="1" applyFill="1" applyBorder="1" applyAlignment="1" applyProtection="1">
      <alignment horizontal="center" vertical="center" wrapText="1"/>
    </xf>
    <xf numFmtId="4" fontId="13" fillId="0" borderId="10" xfId="26" applyNumberFormat="1" applyFont="1" applyFill="1" applyBorder="1" applyAlignment="1" applyProtection="1">
      <alignment horizontal="right" vertical="center" shrinkToFit="1"/>
    </xf>
    <xf numFmtId="0" fontId="13" fillId="0" borderId="16" xfId="25" applyNumberFormat="1" applyFont="1" applyFill="1" applyBorder="1" applyAlignment="1" applyProtection="1">
      <alignment vertical="center" wrapText="1"/>
    </xf>
    <xf numFmtId="49" fontId="13" fillId="0" borderId="16" xfId="16" applyNumberFormat="1" applyFont="1" applyFill="1" applyBorder="1" applyAlignment="1" applyProtection="1">
      <alignment horizontal="center" vertical="center" shrinkToFit="1"/>
    </xf>
    <xf numFmtId="0" fontId="13" fillId="0" borderId="1" xfId="25" applyNumberFormat="1" applyFont="1" applyFill="1" applyBorder="1" applyAlignment="1" applyProtection="1">
      <alignment vertical="center" wrapText="1"/>
    </xf>
    <xf numFmtId="49" fontId="13" fillId="0" borderId="1" xfId="16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right"/>
      <protection locked="0"/>
    </xf>
    <xf numFmtId="0" fontId="12" fillId="0" borderId="14" xfId="13" applyNumberFormat="1" applyFont="1" applyFill="1" applyBorder="1" applyAlignment="1" applyProtection="1">
      <alignment horizontal="center" vertical="center" wrapText="1"/>
    </xf>
    <xf numFmtId="0" fontId="12" fillId="0" borderId="13" xfId="13" applyNumberFormat="1" applyFont="1" applyFill="1" applyBorder="1" applyAlignment="1" applyProtection="1">
      <alignment horizontal="center" vertical="center" wrapText="1"/>
    </xf>
    <xf numFmtId="4" fontId="12" fillId="0" borderId="11" xfId="26" applyNumberFormat="1" applyFont="1" applyFill="1" applyBorder="1" applyAlignment="1" applyProtection="1">
      <alignment horizontal="right" vertical="center" shrinkToFit="1"/>
    </xf>
    <xf numFmtId="49" fontId="12" fillId="0" borderId="7" xfId="16" applyNumberFormat="1" applyFont="1" applyFill="1" applyAlignment="1" applyProtection="1">
      <alignment horizontal="center" vertical="center" shrinkToFit="1"/>
    </xf>
    <xf numFmtId="0" fontId="12" fillId="0" borderId="7" xfId="25" applyNumberFormat="1" applyFont="1" applyFill="1" applyAlignment="1" applyProtection="1">
      <alignment vertical="center" wrapText="1"/>
    </xf>
    <xf numFmtId="0" fontId="0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0" fontId="18" fillId="0" borderId="15" xfId="25" applyNumberFormat="1" applyFont="1" applyFill="1" applyBorder="1" applyAlignment="1" applyProtection="1">
      <alignment vertical="center" wrapText="1"/>
    </xf>
    <xf numFmtId="49" fontId="18" fillId="0" borderId="15" xfId="16" applyNumberFormat="1" applyFont="1" applyFill="1" applyBorder="1" applyAlignment="1" applyProtection="1">
      <alignment horizontal="center" vertical="center" shrinkToFit="1"/>
    </xf>
    <xf numFmtId="4" fontId="18" fillId="0" borderId="1" xfId="26" applyNumberFormat="1" applyFont="1" applyFill="1" applyBorder="1" applyAlignment="1" applyProtection="1">
      <alignment horizontal="right" vertical="center" shrinkToFit="1"/>
    </xf>
    <xf numFmtId="0" fontId="17" fillId="0" borderId="0" xfId="0" applyFont="1" applyFill="1" applyProtection="1">
      <protection locked="0"/>
    </xf>
    <xf numFmtId="0" fontId="13" fillId="0" borderId="0" xfId="11" applyNumberFormat="1" applyFont="1" applyFill="1" applyAlignment="1" applyProtection="1">
      <alignment horizontal="right"/>
    </xf>
    <xf numFmtId="4" fontId="13" fillId="0" borderId="0" xfId="11" applyNumberFormat="1" applyFont="1" applyFill="1" applyAlignment="1" applyProtection="1">
      <alignment horizontal="right"/>
    </xf>
    <xf numFmtId="4" fontId="11" fillId="2" borderId="7" xfId="23" applyNumberFormat="1" applyFont="1" applyBorder="1" applyAlignment="1" applyProtection="1">
      <alignment horizontal="right" vertical="top" shrinkToFit="1"/>
    </xf>
    <xf numFmtId="4" fontId="11" fillId="0" borderId="7" xfId="13" applyNumberFormat="1" applyFont="1" applyAlignment="1" applyProtection="1">
      <alignment horizontal="right" vertical="top" shrinkToFit="1"/>
    </xf>
    <xf numFmtId="0" fontId="4" fillId="5" borderId="1" xfId="0" applyNumberFormat="1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49" fontId="4" fillId="5" borderId="1" xfId="0" applyNumberFormat="1" applyFont="1" applyFill="1" applyBorder="1" applyAlignment="1" applyProtection="1">
      <alignment vertical="center" wrapText="1"/>
      <protection locked="0"/>
    </xf>
    <xf numFmtId="11" fontId="4" fillId="5" borderId="1" xfId="0" applyNumberFormat="1" applyFont="1" applyFill="1" applyBorder="1" applyAlignment="1" applyProtection="1">
      <alignment vertical="center" wrapText="1"/>
      <protection locked="0"/>
    </xf>
    <xf numFmtId="0" fontId="19" fillId="5" borderId="1" xfId="0" applyFont="1" applyFill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6" fillId="5" borderId="1" xfId="24" applyNumberFormat="1" applyFont="1" applyFill="1" applyBorder="1" applyAlignment="1" applyProtection="1">
      <alignment vertical="top" wrapText="1"/>
    </xf>
    <xf numFmtId="0" fontId="3" fillId="5" borderId="1" xfId="0" applyFont="1" applyFill="1" applyBorder="1" applyProtection="1">
      <protection locked="0"/>
    </xf>
    <xf numFmtId="0" fontId="15" fillId="0" borderId="0" xfId="35" applyFont="1" applyFill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" fillId="0" borderId="1" xfId="36" applyFont="1" applyFill="1" applyBorder="1" applyAlignment="1" applyProtection="1">
      <alignment horizontal="center" vertical="center" wrapText="1" readingOrder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4" fillId="0" borderId="12" xfId="20" applyNumberFormat="1" applyFont="1" applyFill="1" applyBorder="1" applyAlignment="1" applyProtection="1">
      <alignment horizontal="left"/>
    </xf>
    <xf numFmtId="0" fontId="14" fillId="0" borderId="8" xfId="20" applyNumberFormat="1" applyFont="1" applyFill="1" applyBorder="1" applyAlignment="1" applyProtection="1">
      <alignment horizontal="left"/>
    </xf>
    <xf numFmtId="0" fontId="14" fillId="0" borderId="17" xfId="20" applyNumberFormat="1" applyFont="1" applyFill="1" applyBorder="1" applyAlignment="1" applyProtection="1">
      <alignment horizontal="left"/>
    </xf>
    <xf numFmtId="0" fontId="13" fillId="0" borderId="7" xfId="13" applyNumberFormat="1" applyFont="1" applyFill="1" applyProtection="1">
      <alignment horizontal="center" vertical="center" wrapText="1"/>
    </xf>
    <xf numFmtId="0" fontId="13" fillId="0" borderId="7" xfId="13" applyFont="1" applyFill="1">
      <alignment horizontal="center" vertical="center" wrapText="1"/>
    </xf>
    <xf numFmtId="0" fontId="13" fillId="0" borderId="12" xfId="13" applyNumberFormat="1" applyFont="1" applyFill="1" applyBorder="1" applyProtection="1">
      <alignment horizontal="center" vertical="center" wrapText="1"/>
    </xf>
    <xf numFmtId="0" fontId="13" fillId="0" borderId="0" xfId="11" applyNumberFormat="1" applyFont="1" applyFill="1" applyAlignment="1" applyProtection="1">
      <alignment horizontal="right"/>
    </xf>
  </cellXfs>
  <cellStyles count="38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61" xfId="32"/>
    <cellStyle name="xl63" xfId="33"/>
    <cellStyle name="xl64" xfId="34"/>
    <cellStyle name="Обычный" xfId="0" builtinId="0"/>
    <cellStyle name="Обычный 2" xfId="35"/>
    <cellStyle name="Обычный 3" xfId="36"/>
    <cellStyle name="Процентный 2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O65"/>
  <sheetViews>
    <sheetView showGridLines="0" tabSelected="1" zoomScaleNormal="100" workbookViewId="0">
      <selection activeCell="I1" sqref="I1"/>
    </sheetView>
  </sheetViews>
  <sheetFormatPr defaultRowHeight="15" outlineLevelRow="1" x14ac:dyDescent="0.25"/>
  <cols>
    <col min="1" max="1" width="31.28515625" style="4" customWidth="1"/>
    <col min="2" max="2" width="7.7109375" style="4" customWidth="1"/>
    <col min="3" max="3" width="6.42578125" style="4" customWidth="1"/>
    <col min="4" max="4" width="21.5703125" style="4" customWidth="1"/>
    <col min="5" max="5" width="16.42578125" style="4" customWidth="1"/>
    <col min="6" max="6" width="15.5703125" style="4" customWidth="1"/>
    <col min="7" max="7" width="15.140625" style="4" customWidth="1"/>
    <col min="8" max="8" width="13.5703125" style="4" customWidth="1"/>
    <col min="9" max="9" width="127.7109375" style="4" customWidth="1"/>
    <col min="10" max="10" width="11.42578125" style="5" bestFit="1" customWidth="1"/>
    <col min="11" max="11" width="10.7109375" style="5" bestFit="1" customWidth="1"/>
    <col min="12" max="12" width="10" style="5" bestFit="1" customWidth="1"/>
    <col min="13" max="16384" width="9.140625" style="5"/>
  </cols>
  <sheetData>
    <row r="1" spans="1:15" x14ac:dyDescent="0.25">
      <c r="I1" s="25"/>
    </row>
    <row r="2" spans="1:15" ht="41.25" customHeight="1" x14ac:dyDescent="0.25">
      <c r="A2" s="50" t="s">
        <v>11</v>
      </c>
      <c r="B2" s="50"/>
      <c r="C2" s="50"/>
      <c r="D2" s="50"/>
      <c r="E2" s="50"/>
      <c r="F2" s="50"/>
      <c r="G2" s="50"/>
      <c r="H2" s="50"/>
      <c r="I2" s="50"/>
    </row>
    <row r="3" spans="1:15" ht="12.75" customHeight="1" x14ac:dyDescent="0.25">
      <c r="A3" s="62" t="s">
        <v>28</v>
      </c>
      <c r="B3" s="62"/>
      <c r="C3" s="62"/>
      <c r="D3" s="62"/>
      <c r="E3" s="62"/>
      <c r="F3" s="62"/>
      <c r="G3" s="62"/>
      <c r="H3" s="62"/>
      <c r="I3" s="62"/>
    </row>
    <row r="4" spans="1:15" ht="12.75" customHeight="1" x14ac:dyDescent="0.25">
      <c r="A4" s="38"/>
      <c r="B4" s="38"/>
      <c r="C4" s="38"/>
      <c r="D4" s="38"/>
      <c r="E4" s="38"/>
      <c r="F4" s="38"/>
      <c r="G4" s="39"/>
      <c r="H4" s="38"/>
      <c r="I4" s="38"/>
    </row>
    <row r="5" spans="1:15" ht="50.25" customHeight="1" x14ac:dyDescent="0.25">
      <c r="A5" s="59" t="s">
        <v>0</v>
      </c>
      <c r="B5" s="59" t="s">
        <v>12</v>
      </c>
      <c r="C5" s="61" t="s">
        <v>13</v>
      </c>
      <c r="D5" s="51" t="s">
        <v>30</v>
      </c>
      <c r="E5" s="52"/>
      <c r="F5" s="52"/>
      <c r="G5" s="53" t="s">
        <v>31</v>
      </c>
      <c r="H5" s="53"/>
      <c r="I5" s="54" t="s">
        <v>33</v>
      </c>
    </row>
    <row r="6" spans="1:15" ht="100.5" customHeight="1" x14ac:dyDescent="0.25">
      <c r="A6" s="60"/>
      <c r="B6" s="60"/>
      <c r="C6" s="60"/>
      <c r="D6" s="26" t="s">
        <v>107</v>
      </c>
      <c r="E6" s="19" t="s">
        <v>29</v>
      </c>
      <c r="F6" s="27" t="s">
        <v>106</v>
      </c>
      <c r="G6" s="1" t="s">
        <v>30</v>
      </c>
      <c r="H6" s="2" t="s">
        <v>32</v>
      </c>
      <c r="I6" s="55"/>
    </row>
    <row r="7" spans="1:15" ht="25.5" x14ac:dyDescent="0.25">
      <c r="A7" s="16" t="s">
        <v>55</v>
      </c>
      <c r="B7" s="17" t="s">
        <v>14</v>
      </c>
      <c r="C7" s="17"/>
      <c r="D7" s="13">
        <v>250799222.78999999</v>
      </c>
      <c r="E7" s="13">
        <v>281215555.43000001</v>
      </c>
      <c r="F7" s="13">
        <v>277950036.43000001</v>
      </c>
      <c r="G7" s="13">
        <f>F7-D7</f>
        <v>27150813.640000015</v>
      </c>
      <c r="H7" s="13">
        <f>ROUND(F7/D7*100-100,2)</f>
        <v>10.83</v>
      </c>
      <c r="I7" s="7"/>
    </row>
    <row r="8" spans="1:15" ht="51" outlineLevel="1" x14ac:dyDescent="0.25">
      <c r="A8" s="8" t="s">
        <v>23</v>
      </c>
      <c r="B8" s="18" t="s">
        <v>14</v>
      </c>
      <c r="C8" s="18" t="s">
        <v>15</v>
      </c>
      <c r="D8" s="6">
        <v>4289832.07</v>
      </c>
      <c r="E8" s="6">
        <v>4077385.7</v>
      </c>
      <c r="F8" s="6">
        <v>3963910.66</v>
      </c>
      <c r="G8" s="6">
        <f>F8-D8</f>
        <v>-325921.41000000015</v>
      </c>
      <c r="H8" s="6">
        <f>ROUND(F8/D8*100-100,2)</f>
        <v>-7.6</v>
      </c>
      <c r="I8" s="42" t="s">
        <v>73</v>
      </c>
      <c r="J8" s="10"/>
      <c r="K8" s="10"/>
    </row>
    <row r="9" spans="1:15" ht="63.75" outlineLevel="1" x14ac:dyDescent="0.25">
      <c r="A9" s="8" t="s">
        <v>24</v>
      </c>
      <c r="B9" s="18" t="s">
        <v>14</v>
      </c>
      <c r="C9" s="18" t="s">
        <v>16</v>
      </c>
      <c r="D9" s="6">
        <v>9431943.75</v>
      </c>
      <c r="E9" s="6">
        <v>9434296.6500000004</v>
      </c>
      <c r="F9" s="6">
        <v>9407947.9900000002</v>
      </c>
      <c r="G9" s="6">
        <f t="shared" ref="G9:G53" si="0">F9-D9</f>
        <v>-23995.759999999776</v>
      </c>
      <c r="H9" s="6">
        <f t="shared" ref="H9:H54" si="1">ROUND(F9/D9*100-100,2)</f>
        <v>-0.25</v>
      </c>
      <c r="I9" s="42" t="s">
        <v>74</v>
      </c>
      <c r="L9" s="10"/>
    </row>
    <row r="10" spans="1:15" ht="107.25" customHeight="1" outlineLevel="1" x14ac:dyDescent="0.25">
      <c r="A10" s="8" t="s">
        <v>25</v>
      </c>
      <c r="B10" s="9" t="s">
        <v>14</v>
      </c>
      <c r="C10" s="9" t="s">
        <v>17</v>
      </c>
      <c r="D10" s="6">
        <v>88284789.680000007</v>
      </c>
      <c r="E10" s="6">
        <v>95988515.760000005</v>
      </c>
      <c r="F10" s="6">
        <v>95575989.609999999</v>
      </c>
      <c r="G10" s="6">
        <f>F10-D10</f>
        <v>7291199.9299999923</v>
      </c>
      <c r="H10" s="6">
        <f t="shared" si="1"/>
        <v>8.26</v>
      </c>
      <c r="I10" s="43" t="s">
        <v>75</v>
      </c>
      <c r="K10" s="10"/>
    </row>
    <row r="11" spans="1:15" ht="24" outlineLevel="1" x14ac:dyDescent="0.25">
      <c r="A11" s="8" t="s">
        <v>63</v>
      </c>
      <c r="B11" s="9" t="s">
        <v>14</v>
      </c>
      <c r="C11" s="9" t="s">
        <v>18</v>
      </c>
      <c r="D11" s="6">
        <v>2348.71</v>
      </c>
      <c r="E11" s="6">
        <v>2348.71</v>
      </c>
      <c r="F11" s="6">
        <v>1140</v>
      </c>
      <c r="G11" s="6">
        <f t="shared" si="0"/>
        <v>-1208.71</v>
      </c>
      <c r="H11" s="6">
        <f t="shared" si="1"/>
        <v>-51.46</v>
      </c>
      <c r="I11" s="44" t="s">
        <v>76</v>
      </c>
      <c r="J11" s="10"/>
    </row>
    <row r="12" spans="1:15" ht="63.75" outlineLevel="1" x14ac:dyDescent="0.25">
      <c r="A12" s="8" t="s">
        <v>26</v>
      </c>
      <c r="B12" s="9" t="s">
        <v>14</v>
      </c>
      <c r="C12" s="9" t="s">
        <v>19</v>
      </c>
      <c r="D12" s="6">
        <v>6494749</v>
      </c>
      <c r="E12" s="6">
        <v>6569025.0800000001</v>
      </c>
      <c r="F12" s="6">
        <v>6149808.1200000001</v>
      </c>
      <c r="G12" s="6">
        <f t="shared" si="0"/>
        <v>-344940.87999999989</v>
      </c>
      <c r="H12" s="6">
        <f t="shared" si="1"/>
        <v>-5.31</v>
      </c>
      <c r="I12" s="45" t="s">
        <v>77</v>
      </c>
    </row>
    <row r="13" spans="1:15" ht="28.5" customHeight="1" outlineLevel="1" x14ac:dyDescent="0.25">
      <c r="A13" s="8" t="s">
        <v>72</v>
      </c>
      <c r="B13" s="29" t="s">
        <v>14</v>
      </c>
      <c r="C13" s="29" t="s">
        <v>20</v>
      </c>
      <c r="D13" s="6">
        <v>6927909.0999999996</v>
      </c>
      <c r="E13" s="6">
        <v>6927909.0999999996</v>
      </c>
      <c r="F13" s="6">
        <v>6927909.0999999996</v>
      </c>
      <c r="G13" s="6"/>
      <c r="H13" s="6"/>
      <c r="I13" s="44"/>
    </row>
    <row r="14" spans="1:15" outlineLevel="1" x14ac:dyDescent="0.25">
      <c r="A14" s="30" t="s">
        <v>108</v>
      </c>
      <c r="B14" s="9" t="s">
        <v>14</v>
      </c>
      <c r="C14" s="9" t="s">
        <v>21</v>
      </c>
      <c r="D14" s="6">
        <v>1000000</v>
      </c>
      <c r="E14" s="6">
        <v>1000000</v>
      </c>
      <c r="F14" s="6">
        <v>0</v>
      </c>
      <c r="G14" s="6">
        <f t="shared" si="0"/>
        <v>-1000000</v>
      </c>
      <c r="H14" s="6">
        <f t="shared" si="1"/>
        <v>-100</v>
      </c>
      <c r="I14" s="43" t="s">
        <v>65</v>
      </c>
      <c r="J14" s="10"/>
    </row>
    <row r="15" spans="1:15" ht="182.25" customHeight="1" outlineLevel="1" x14ac:dyDescent="0.25">
      <c r="A15" s="8" t="s">
        <v>27</v>
      </c>
      <c r="B15" s="9" t="s">
        <v>14</v>
      </c>
      <c r="C15" s="9" t="s">
        <v>22</v>
      </c>
      <c r="D15" s="6">
        <v>134367650.47999999</v>
      </c>
      <c r="E15" s="6">
        <v>157216074.43000001</v>
      </c>
      <c r="F15" s="6">
        <v>155923330.94999999</v>
      </c>
      <c r="G15" s="6">
        <f>F15-D15</f>
        <v>21555680.469999999</v>
      </c>
      <c r="H15" s="6">
        <f t="shared" si="1"/>
        <v>16.04</v>
      </c>
      <c r="I15" s="46" t="s">
        <v>78</v>
      </c>
      <c r="O15" s="5" t="s">
        <v>62</v>
      </c>
    </row>
    <row r="16" spans="1:15" ht="51" x14ac:dyDescent="0.25">
      <c r="A16" s="11" t="s">
        <v>1</v>
      </c>
      <c r="B16" s="12" t="s">
        <v>16</v>
      </c>
      <c r="C16" s="12"/>
      <c r="D16" s="13">
        <v>53421649.57</v>
      </c>
      <c r="E16" s="13">
        <v>53547072.93</v>
      </c>
      <c r="F16" s="13">
        <v>52866794.560000002</v>
      </c>
      <c r="G16" s="13">
        <f t="shared" si="0"/>
        <v>-554855.00999999791</v>
      </c>
      <c r="H16" s="13">
        <f t="shared" si="1"/>
        <v>-1.04</v>
      </c>
      <c r="I16" s="47"/>
    </row>
    <row r="17" spans="1:10" outlineLevel="1" x14ac:dyDescent="0.25">
      <c r="A17" s="8" t="s">
        <v>34</v>
      </c>
      <c r="B17" s="9" t="s">
        <v>16</v>
      </c>
      <c r="C17" s="9" t="s">
        <v>17</v>
      </c>
      <c r="D17" s="6">
        <v>3142128.53</v>
      </c>
      <c r="E17" s="6">
        <v>3142128.53</v>
      </c>
      <c r="F17" s="6">
        <v>3141308.75</v>
      </c>
      <c r="G17" s="6">
        <f t="shared" si="0"/>
        <v>-819.77999999979511</v>
      </c>
      <c r="H17" s="6">
        <f t="shared" si="1"/>
        <v>-0.03</v>
      </c>
      <c r="I17" s="43" t="s">
        <v>79</v>
      </c>
      <c r="J17" s="10"/>
    </row>
    <row r="18" spans="1:10" outlineLevel="1" x14ac:dyDescent="0.25">
      <c r="A18" s="8" t="s">
        <v>67</v>
      </c>
      <c r="B18" s="9" t="s">
        <v>16</v>
      </c>
      <c r="C18" s="9" t="s">
        <v>56</v>
      </c>
      <c r="D18" s="6">
        <v>438436</v>
      </c>
      <c r="E18" s="6">
        <v>312172.5</v>
      </c>
      <c r="F18" s="6">
        <v>312172.5</v>
      </c>
      <c r="G18" s="6">
        <f t="shared" si="0"/>
        <v>-126263.5</v>
      </c>
      <c r="H18" s="6">
        <f t="shared" si="1"/>
        <v>-28.8</v>
      </c>
      <c r="I18" s="48" t="s">
        <v>80</v>
      </c>
    </row>
    <row r="19" spans="1:10" ht="63.75" outlineLevel="1" x14ac:dyDescent="0.25">
      <c r="A19" s="8" t="s">
        <v>68</v>
      </c>
      <c r="B19" s="9" t="s">
        <v>16</v>
      </c>
      <c r="C19" s="9" t="s">
        <v>59</v>
      </c>
      <c r="D19" s="6">
        <v>49782490.039999999</v>
      </c>
      <c r="E19" s="6">
        <v>50077511.899999999</v>
      </c>
      <c r="F19" s="6">
        <v>49398053.310000002</v>
      </c>
      <c r="G19" s="6">
        <f t="shared" si="0"/>
        <v>-384436.72999999672</v>
      </c>
      <c r="H19" s="6">
        <f t="shared" si="1"/>
        <v>-0.77</v>
      </c>
      <c r="I19" s="48" t="s">
        <v>81</v>
      </c>
    </row>
    <row r="20" spans="1:10" ht="38.25" outlineLevel="1" x14ac:dyDescent="0.25">
      <c r="A20" s="8" t="s">
        <v>35</v>
      </c>
      <c r="B20" s="9" t="s">
        <v>16</v>
      </c>
      <c r="C20" s="9" t="s">
        <v>57</v>
      </c>
      <c r="D20" s="6">
        <v>58595</v>
      </c>
      <c r="E20" s="6">
        <v>15260</v>
      </c>
      <c r="F20" s="6">
        <v>15260</v>
      </c>
      <c r="G20" s="6">
        <f t="shared" si="0"/>
        <v>-43335</v>
      </c>
      <c r="H20" s="6">
        <f t="shared" si="1"/>
        <v>-73.959999999999994</v>
      </c>
      <c r="I20" s="44" t="s">
        <v>82</v>
      </c>
    </row>
    <row r="21" spans="1:10" ht="25.5" x14ac:dyDescent="0.25">
      <c r="A21" s="11" t="s">
        <v>2</v>
      </c>
      <c r="B21" s="12" t="s">
        <v>17</v>
      </c>
      <c r="C21" s="12"/>
      <c r="D21" s="13">
        <v>317774925.12</v>
      </c>
      <c r="E21" s="13">
        <v>408845544.75999999</v>
      </c>
      <c r="F21" s="13">
        <v>404120452.98000002</v>
      </c>
      <c r="G21" s="13">
        <f t="shared" si="0"/>
        <v>86345527.860000014</v>
      </c>
      <c r="H21" s="13">
        <f>ROUND(F21/D21*100-100,2)</f>
        <v>27.17</v>
      </c>
      <c r="I21" s="47"/>
    </row>
    <row r="22" spans="1:10" s="31" customFormat="1" ht="24" x14ac:dyDescent="0.25">
      <c r="A22" s="30" t="s">
        <v>69</v>
      </c>
      <c r="B22" s="29" t="s">
        <v>17</v>
      </c>
      <c r="C22" s="29" t="s">
        <v>14</v>
      </c>
      <c r="D22" s="6">
        <v>0</v>
      </c>
      <c r="E22" s="6">
        <v>7193013.46</v>
      </c>
      <c r="F22" s="6">
        <v>4506870.7</v>
      </c>
      <c r="G22" s="6">
        <f t="shared" si="0"/>
        <v>4506870.7</v>
      </c>
      <c r="H22" s="6">
        <v>100</v>
      </c>
      <c r="I22" s="43" t="s">
        <v>83</v>
      </c>
    </row>
    <row r="23" spans="1:10" ht="24" outlineLevel="1" x14ac:dyDescent="0.25">
      <c r="A23" s="8" t="s">
        <v>36</v>
      </c>
      <c r="B23" s="9" t="s">
        <v>17</v>
      </c>
      <c r="C23" s="9" t="s">
        <v>18</v>
      </c>
      <c r="D23" s="20">
        <v>8973389.1199999992</v>
      </c>
      <c r="E23" s="20">
        <v>13584107.869999999</v>
      </c>
      <c r="F23" s="20">
        <v>11900458.66</v>
      </c>
      <c r="G23" s="20">
        <f t="shared" si="0"/>
        <v>2927069.540000001</v>
      </c>
      <c r="H23" s="6">
        <f t="shared" si="1"/>
        <v>32.619999999999997</v>
      </c>
      <c r="I23" s="43" t="s">
        <v>84</v>
      </c>
    </row>
    <row r="24" spans="1:10" s="37" customFormat="1" ht="72" outlineLevel="1" x14ac:dyDescent="0.25">
      <c r="A24" s="34" t="s">
        <v>37</v>
      </c>
      <c r="B24" s="35" t="s">
        <v>17</v>
      </c>
      <c r="C24" s="35" t="s">
        <v>56</v>
      </c>
      <c r="D24" s="36">
        <v>255681464.46000001</v>
      </c>
      <c r="E24" s="36">
        <v>330024731.42000002</v>
      </c>
      <c r="F24" s="36">
        <v>329890656.75999999</v>
      </c>
      <c r="G24" s="36">
        <f t="shared" si="0"/>
        <v>74209192.299999982</v>
      </c>
      <c r="H24" s="6">
        <f t="shared" si="1"/>
        <v>29.02</v>
      </c>
      <c r="I24" s="43" t="s">
        <v>85</v>
      </c>
    </row>
    <row r="25" spans="1:10" ht="36" outlineLevel="1" x14ac:dyDescent="0.25">
      <c r="A25" s="23" t="s">
        <v>38</v>
      </c>
      <c r="B25" s="24" t="s">
        <v>17</v>
      </c>
      <c r="C25" s="24" t="s">
        <v>59</v>
      </c>
      <c r="D25" s="6">
        <v>13257684.619999999</v>
      </c>
      <c r="E25" s="6">
        <v>14773873.51</v>
      </c>
      <c r="F25" s="6">
        <v>14773873.51</v>
      </c>
      <c r="G25" s="6">
        <f t="shared" si="0"/>
        <v>1516188.8900000006</v>
      </c>
      <c r="H25" s="6">
        <f t="shared" si="1"/>
        <v>11.44</v>
      </c>
      <c r="I25" s="43" t="s">
        <v>86</v>
      </c>
    </row>
    <row r="26" spans="1:10" ht="60" outlineLevel="1" x14ac:dyDescent="0.25">
      <c r="A26" s="21" t="s">
        <v>39</v>
      </c>
      <c r="B26" s="22" t="s">
        <v>17</v>
      </c>
      <c r="C26" s="22" t="s">
        <v>60</v>
      </c>
      <c r="D26" s="28">
        <v>39862386.920000002</v>
      </c>
      <c r="E26" s="28">
        <v>43269818.5</v>
      </c>
      <c r="F26" s="28">
        <v>43048593.350000001</v>
      </c>
      <c r="G26" s="28">
        <f t="shared" si="0"/>
        <v>3186206.4299999997</v>
      </c>
      <c r="H26" s="6">
        <f t="shared" si="1"/>
        <v>7.99</v>
      </c>
      <c r="I26" s="43" t="s">
        <v>87</v>
      </c>
    </row>
    <row r="27" spans="1:10" ht="25.5" x14ac:dyDescent="0.25">
      <c r="A27" s="11" t="s">
        <v>3</v>
      </c>
      <c r="B27" s="12" t="s">
        <v>18</v>
      </c>
      <c r="C27" s="12"/>
      <c r="D27" s="13">
        <v>194312044.11000001</v>
      </c>
      <c r="E27" s="13">
        <v>388834189.13999999</v>
      </c>
      <c r="F27" s="13">
        <v>384113256.17000002</v>
      </c>
      <c r="G27" s="13">
        <f t="shared" si="0"/>
        <v>189801212.06</v>
      </c>
      <c r="H27" s="13">
        <f t="shared" si="1"/>
        <v>97.68</v>
      </c>
      <c r="I27" s="49"/>
    </row>
    <row r="28" spans="1:10" ht="84" outlineLevel="1" x14ac:dyDescent="0.25">
      <c r="A28" s="8" t="s">
        <v>40</v>
      </c>
      <c r="B28" s="9" t="s">
        <v>18</v>
      </c>
      <c r="C28" s="9" t="s">
        <v>14</v>
      </c>
      <c r="D28" s="6">
        <v>61922960.799999997</v>
      </c>
      <c r="E28" s="6">
        <v>185162466.05000001</v>
      </c>
      <c r="F28" s="6">
        <v>184838803.99000001</v>
      </c>
      <c r="G28" s="6">
        <f t="shared" si="0"/>
        <v>122915843.19000001</v>
      </c>
      <c r="H28" s="6">
        <f t="shared" si="1"/>
        <v>198.5</v>
      </c>
      <c r="I28" s="43" t="s">
        <v>88</v>
      </c>
    </row>
    <row r="29" spans="1:10" ht="30.75" customHeight="1" outlineLevel="1" x14ac:dyDescent="0.25">
      <c r="A29" s="8" t="s">
        <v>41</v>
      </c>
      <c r="B29" s="9" t="s">
        <v>18</v>
      </c>
      <c r="C29" s="9" t="s">
        <v>15</v>
      </c>
      <c r="D29" s="6">
        <v>79740865.620000005</v>
      </c>
      <c r="E29" s="6">
        <v>104026280.64</v>
      </c>
      <c r="F29" s="6">
        <v>101988106.81</v>
      </c>
      <c r="G29" s="6">
        <f t="shared" si="0"/>
        <v>22247241.189999998</v>
      </c>
      <c r="H29" s="6">
        <f t="shared" si="1"/>
        <v>27.9</v>
      </c>
      <c r="I29" s="43" t="s">
        <v>89</v>
      </c>
    </row>
    <row r="30" spans="1:10" ht="265.5" customHeight="1" outlineLevel="1" x14ac:dyDescent="0.25">
      <c r="A30" s="8" t="s">
        <v>42</v>
      </c>
      <c r="B30" s="9" t="s">
        <v>18</v>
      </c>
      <c r="C30" s="9" t="s">
        <v>16</v>
      </c>
      <c r="D30" s="6">
        <v>52216309.789999999</v>
      </c>
      <c r="E30" s="6">
        <v>99207595.75</v>
      </c>
      <c r="F30" s="6">
        <v>97286345.370000005</v>
      </c>
      <c r="G30" s="6">
        <f>F30-D30</f>
        <v>45070035.580000006</v>
      </c>
      <c r="H30" s="6">
        <f t="shared" si="1"/>
        <v>86.31</v>
      </c>
      <c r="I30" s="43" t="s">
        <v>90</v>
      </c>
    </row>
    <row r="31" spans="1:10" ht="25.5" outlineLevel="1" x14ac:dyDescent="0.25">
      <c r="A31" s="8" t="s">
        <v>43</v>
      </c>
      <c r="B31" s="9" t="s">
        <v>18</v>
      </c>
      <c r="C31" s="9" t="s">
        <v>18</v>
      </c>
      <c r="D31" s="28">
        <v>431907.9</v>
      </c>
      <c r="E31" s="28">
        <v>437846.7</v>
      </c>
      <c r="F31" s="28">
        <v>0</v>
      </c>
      <c r="G31" s="28">
        <f t="shared" si="0"/>
        <v>-431907.9</v>
      </c>
      <c r="H31" s="6">
        <f t="shared" si="1"/>
        <v>-100</v>
      </c>
      <c r="I31" s="43" t="s">
        <v>91</v>
      </c>
    </row>
    <row r="32" spans="1:10" s="32" customFormat="1" ht="25.5" outlineLevel="1" x14ac:dyDescent="0.25">
      <c r="A32" s="11" t="s">
        <v>70</v>
      </c>
      <c r="B32" s="12" t="s">
        <v>19</v>
      </c>
      <c r="C32" s="12"/>
      <c r="D32" s="13">
        <v>898970.1</v>
      </c>
      <c r="E32" s="13">
        <v>2710497.36</v>
      </c>
      <c r="F32" s="13">
        <v>513400</v>
      </c>
      <c r="G32" s="13">
        <f t="shared" si="0"/>
        <v>-385570.1</v>
      </c>
      <c r="H32" s="13">
        <v>0</v>
      </c>
      <c r="I32" s="47"/>
    </row>
    <row r="33" spans="1:9" ht="38.25" outlineLevel="1" x14ac:dyDescent="0.25">
      <c r="A33" s="30" t="s">
        <v>71</v>
      </c>
      <c r="B33" s="29" t="s">
        <v>19</v>
      </c>
      <c r="C33" s="29" t="s">
        <v>16</v>
      </c>
      <c r="D33" s="28">
        <v>898970.1</v>
      </c>
      <c r="E33" s="28">
        <v>2710497.36</v>
      </c>
      <c r="F33" s="28">
        <v>513400</v>
      </c>
      <c r="G33" s="28">
        <f t="shared" si="0"/>
        <v>-385570.1</v>
      </c>
      <c r="H33" s="6">
        <v>0</v>
      </c>
      <c r="I33" s="43" t="s">
        <v>92</v>
      </c>
    </row>
    <row r="34" spans="1:9" x14ac:dyDescent="0.25">
      <c r="A34" s="11" t="s">
        <v>4</v>
      </c>
      <c r="B34" s="12" t="s">
        <v>20</v>
      </c>
      <c r="C34" s="12"/>
      <c r="D34" s="13">
        <v>2256217553.27</v>
      </c>
      <c r="E34" s="13">
        <v>2413674742.4099998</v>
      </c>
      <c r="F34" s="13">
        <v>2411160884.5799999</v>
      </c>
      <c r="G34" s="13">
        <f t="shared" si="0"/>
        <v>154943331.30999994</v>
      </c>
      <c r="H34" s="13">
        <f t="shared" si="1"/>
        <v>6.87</v>
      </c>
      <c r="I34" s="43"/>
    </row>
    <row r="35" spans="1:9" s="31" customFormat="1" ht="163.5" customHeight="1" outlineLevel="1" x14ac:dyDescent="0.25">
      <c r="A35" s="30" t="s">
        <v>44</v>
      </c>
      <c r="B35" s="29" t="s">
        <v>20</v>
      </c>
      <c r="C35" s="29" t="s">
        <v>14</v>
      </c>
      <c r="D35" s="28">
        <v>830005821.87</v>
      </c>
      <c r="E35" s="28">
        <v>884957236.80999994</v>
      </c>
      <c r="F35" s="28">
        <v>884794654.46000004</v>
      </c>
      <c r="G35" s="28">
        <f t="shared" si="0"/>
        <v>54788832.590000033</v>
      </c>
      <c r="H35" s="6">
        <f t="shared" si="1"/>
        <v>6.6</v>
      </c>
      <c r="I35" s="43" t="s">
        <v>93</v>
      </c>
    </row>
    <row r="36" spans="1:9" ht="393.75" customHeight="1" outlineLevel="1" x14ac:dyDescent="0.25">
      <c r="A36" s="8" t="s">
        <v>45</v>
      </c>
      <c r="B36" s="9" t="s">
        <v>20</v>
      </c>
      <c r="C36" s="9" t="s">
        <v>15</v>
      </c>
      <c r="D36" s="28">
        <v>751232341.72000003</v>
      </c>
      <c r="E36" s="28">
        <v>821873816.05999994</v>
      </c>
      <c r="F36" s="28">
        <v>820165691.94000006</v>
      </c>
      <c r="G36" s="28">
        <f t="shared" si="0"/>
        <v>68933350.220000029</v>
      </c>
      <c r="H36" s="6">
        <f t="shared" si="1"/>
        <v>9.18</v>
      </c>
      <c r="I36" s="43" t="s">
        <v>94</v>
      </c>
    </row>
    <row r="37" spans="1:9" ht="285.75" customHeight="1" outlineLevel="1" x14ac:dyDescent="0.25">
      <c r="A37" s="8" t="s">
        <v>61</v>
      </c>
      <c r="B37" s="9" t="s">
        <v>20</v>
      </c>
      <c r="C37" s="9" t="s">
        <v>16</v>
      </c>
      <c r="D37" s="28">
        <v>447046732.97000003</v>
      </c>
      <c r="E37" s="28">
        <v>459509773.13</v>
      </c>
      <c r="F37" s="28">
        <v>459204022.97000003</v>
      </c>
      <c r="G37" s="28">
        <f t="shared" si="0"/>
        <v>12157290</v>
      </c>
      <c r="H37" s="6">
        <f t="shared" si="1"/>
        <v>2.72</v>
      </c>
      <c r="I37" s="43" t="s">
        <v>95</v>
      </c>
    </row>
    <row r="38" spans="1:9" ht="72" customHeight="1" outlineLevel="1" x14ac:dyDescent="0.25">
      <c r="A38" s="8" t="s">
        <v>66</v>
      </c>
      <c r="B38" s="9" t="s">
        <v>20</v>
      </c>
      <c r="C38" s="9" t="s">
        <v>18</v>
      </c>
      <c r="D38" s="28">
        <v>2465414.73</v>
      </c>
      <c r="E38" s="28">
        <v>555120</v>
      </c>
      <c r="F38" s="28">
        <v>532410</v>
      </c>
      <c r="G38" s="28">
        <f t="shared" si="0"/>
        <v>-1933004.73</v>
      </c>
      <c r="H38" s="6">
        <f t="shared" si="1"/>
        <v>-78.400000000000006</v>
      </c>
      <c r="I38" s="43" t="s">
        <v>96</v>
      </c>
    </row>
    <row r="39" spans="1:9" ht="143.25" customHeight="1" outlineLevel="1" x14ac:dyDescent="0.25">
      <c r="A39" s="8" t="s">
        <v>46</v>
      </c>
      <c r="B39" s="9" t="s">
        <v>20</v>
      </c>
      <c r="C39" s="9" t="s">
        <v>20</v>
      </c>
      <c r="D39" s="28">
        <v>41294727.079999998</v>
      </c>
      <c r="E39" s="28">
        <v>53579559.32</v>
      </c>
      <c r="F39" s="28">
        <v>53556287.729999997</v>
      </c>
      <c r="G39" s="28">
        <f t="shared" si="0"/>
        <v>12261560.649999999</v>
      </c>
      <c r="H39" s="6">
        <f t="shared" si="1"/>
        <v>29.69</v>
      </c>
      <c r="I39" s="43" t="s">
        <v>97</v>
      </c>
    </row>
    <row r="40" spans="1:9" ht="216.75" customHeight="1" outlineLevel="1" x14ac:dyDescent="0.25">
      <c r="A40" s="8" t="s">
        <v>47</v>
      </c>
      <c r="B40" s="9" t="s">
        <v>20</v>
      </c>
      <c r="C40" s="9" t="s">
        <v>56</v>
      </c>
      <c r="D40" s="28">
        <v>184172514.90000001</v>
      </c>
      <c r="E40" s="28">
        <v>193199237.09</v>
      </c>
      <c r="F40" s="28">
        <v>192907817.47999999</v>
      </c>
      <c r="G40" s="28">
        <f t="shared" si="0"/>
        <v>8735302.5799999833</v>
      </c>
      <c r="H40" s="6">
        <f t="shared" si="1"/>
        <v>4.74</v>
      </c>
      <c r="I40" s="43" t="s">
        <v>98</v>
      </c>
    </row>
    <row r="41" spans="1:9" ht="25.5" x14ac:dyDescent="0.25">
      <c r="A41" s="11" t="s">
        <v>5</v>
      </c>
      <c r="B41" s="12" t="s">
        <v>58</v>
      </c>
      <c r="C41" s="12"/>
      <c r="D41" s="13">
        <v>262564893.44</v>
      </c>
      <c r="E41" s="13">
        <v>305104652.29000002</v>
      </c>
      <c r="F41" s="13">
        <v>304971929.85000002</v>
      </c>
      <c r="G41" s="13">
        <f t="shared" si="0"/>
        <v>42407036.410000026</v>
      </c>
      <c r="H41" s="13">
        <f t="shared" si="1"/>
        <v>16.149999999999999</v>
      </c>
      <c r="I41" s="43"/>
    </row>
    <row r="42" spans="1:9" ht="216.75" customHeight="1" outlineLevel="1" x14ac:dyDescent="0.25">
      <c r="A42" s="8" t="s">
        <v>48</v>
      </c>
      <c r="B42" s="9" t="s">
        <v>58</v>
      </c>
      <c r="C42" s="9" t="s">
        <v>14</v>
      </c>
      <c r="D42" s="28">
        <v>262564893.44</v>
      </c>
      <c r="E42" s="28">
        <v>305104652.29000002</v>
      </c>
      <c r="F42" s="28">
        <v>304971929.85000002</v>
      </c>
      <c r="G42" s="28">
        <f t="shared" si="0"/>
        <v>42407036.410000026</v>
      </c>
      <c r="H42" s="6">
        <f t="shared" si="1"/>
        <v>16.149999999999999</v>
      </c>
      <c r="I42" s="43" t="s">
        <v>99</v>
      </c>
    </row>
    <row r="43" spans="1:9" x14ac:dyDescent="0.25">
      <c r="A43" s="11" t="s">
        <v>6</v>
      </c>
      <c r="B43" s="12" t="s">
        <v>59</v>
      </c>
      <c r="C43" s="12"/>
      <c r="D43" s="13">
        <v>93869926.280000001</v>
      </c>
      <c r="E43" s="13">
        <v>96927112.680000007</v>
      </c>
      <c r="F43" s="13">
        <v>88559166.459999993</v>
      </c>
      <c r="G43" s="13">
        <f t="shared" si="0"/>
        <v>-5310759.8200000077</v>
      </c>
      <c r="H43" s="13">
        <f t="shared" si="1"/>
        <v>-5.66</v>
      </c>
      <c r="I43" s="43"/>
    </row>
    <row r="44" spans="1:9" ht="24" outlineLevel="1" x14ac:dyDescent="0.25">
      <c r="A44" s="8" t="s">
        <v>49</v>
      </c>
      <c r="B44" s="9" t="s">
        <v>59</v>
      </c>
      <c r="C44" s="9" t="s">
        <v>14</v>
      </c>
      <c r="D44" s="28">
        <v>10735527.48</v>
      </c>
      <c r="E44" s="28">
        <v>10744027.08</v>
      </c>
      <c r="F44" s="28">
        <v>10744027.08</v>
      </c>
      <c r="G44" s="28">
        <f t="shared" si="0"/>
        <v>8499.5999999996275</v>
      </c>
      <c r="H44" s="6">
        <f t="shared" si="1"/>
        <v>0.08</v>
      </c>
      <c r="I44" s="43" t="s">
        <v>100</v>
      </c>
    </row>
    <row r="45" spans="1:9" ht="180.75" customHeight="1" outlineLevel="1" x14ac:dyDescent="0.25">
      <c r="A45" s="8" t="s">
        <v>50</v>
      </c>
      <c r="B45" s="9" t="s">
        <v>59</v>
      </c>
      <c r="C45" s="9" t="s">
        <v>16</v>
      </c>
      <c r="D45" s="28">
        <v>3608500</v>
      </c>
      <c r="E45" s="28">
        <v>3474100</v>
      </c>
      <c r="F45" s="28">
        <v>3349661.48</v>
      </c>
      <c r="G45" s="28">
        <f t="shared" si="0"/>
        <v>-258838.52000000002</v>
      </c>
      <c r="H45" s="6">
        <f t="shared" si="1"/>
        <v>-7.17</v>
      </c>
      <c r="I45" s="43" t="s">
        <v>101</v>
      </c>
    </row>
    <row r="46" spans="1:9" ht="105" customHeight="1" outlineLevel="1" x14ac:dyDescent="0.25">
      <c r="A46" s="8" t="s">
        <v>51</v>
      </c>
      <c r="B46" s="9" t="s">
        <v>59</v>
      </c>
      <c r="C46" s="9" t="s">
        <v>17</v>
      </c>
      <c r="D46" s="28">
        <v>64564100</v>
      </c>
      <c r="E46" s="28">
        <v>68074200</v>
      </c>
      <c r="F46" s="28">
        <v>60889500.880000003</v>
      </c>
      <c r="G46" s="28">
        <f t="shared" si="0"/>
        <v>-3674599.1199999973</v>
      </c>
      <c r="H46" s="6">
        <f t="shared" si="1"/>
        <v>-5.69</v>
      </c>
      <c r="I46" s="43" t="s">
        <v>102</v>
      </c>
    </row>
    <row r="47" spans="1:9" ht="108" outlineLevel="1" x14ac:dyDescent="0.25">
      <c r="A47" s="14" t="s">
        <v>64</v>
      </c>
      <c r="B47" s="9" t="s">
        <v>59</v>
      </c>
      <c r="C47" s="9" t="s">
        <v>19</v>
      </c>
      <c r="D47" s="6">
        <v>14961798.800000001</v>
      </c>
      <c r="E47" s="6">
        <v>14634785.6</v>
      </c>
      <c r="F47" s="6">
        <v>13575977.02</v>
      </c>
      <c r="G47" s="6">
        <f t="shared" si="0"/>
        <v>-1385821.7800000012</v>
      </c>
      <c r="H47" s="6">
        <f t="shared" si="1"/>
        <v>-9.26</v>
      </c>
      <c r="I47" s="43" t="s">
        <v>103</v>
      </c>
    </row>
    <row r="48" spans="1:9" ht="25.5" x14ac:dyDescent="0.25">
      <c r="A48" s="11" t="s">
        <v>7</v>
      </c>
      <c r="B48" s="12" t="s">
        <v>21</v>
      </c>
      <c r="C48" s="12"/>
      <c r="D48" s="13">
        <v>1500000</v>
      </c>
      <c r="E48" s="13">
        <v>7809772.5700000003</v>
      </c>
      <c r="F48" s="13">
        <v>7809772.5700000003</v>
      </c>
      <c r="G48" s="13">
        <f t="shared" si="0"/>
        <v>6309772.5700000003</v>
      </c>
      <c r="H48" s="13">
        <f t="shared" si="1"/>
        <v>420.65</v>
      </c>
      <c r="I48" s="43"/>
    </row>
    <row r="49" spans="1:9" ht="36" outlineLevel="1" x14ac:dyDescent="0.25">
      <c r="A49" s="8" t="s">
        <v>52</v>
      </c>
      <c r="B49" s="9" t="s">
        <v>21</v>
      </c>
      <c r="C49" s="9" t="s">
        <v>14</v>
      </c>
      <c r="D49" s="28">
        <v>1500000</v>
      </c>
      <c r="E49" s="28">
        <v>7809772.5700000003</v>
      </c>
      <c r="F49" s="28">
        <v>7809772.5700000003</v>
      </c>
      <c r="G49" s="28">
        <f t="shared" si="0"/>
        <v>6309772.5700000003</v>
      </c>
      <c r="H49" s="6">
        <f t="shared" si="1"/>
        <v>420.65</v>
      </c>
      <c r="I49" s="43" t="s">
        <v>104</v>
      </c>
    </row>
    <row r="50" spans="1:9" x14ac:dyDescent="0.25">
      <c r="A50" s="11" t="s">
        <v>8</v>
      </c>
      <c r="B50" s="12" t="s">
        <v>60</v>
      </c>
      <c r="C50" s="12"/>
      <c r="D50" s="13">
        <v>4799291.34</v>
      </c>
      <c r="E50" s="13">
        <v>4510397.45</v>
      </c>
      <c r="F50" s="13">
        <v>4510397.45</v>
      </c>
      <c r="G50" s="13">
        <f t="shared" si="0"/>
        <v>-288893.88999999966</v>
      </c>
      <c r="H50" s="13">
        <f t="shared" si="1"/>
        <v>-6.02</v>
      </c>
      <c r="I50" s="49" t="s">
        <v>62</v>
      </c>
    </row>
    <row r="51" spans="1:9" ht="25.5" outlineLevel="1" x14ac:dyDescent="0.25">
      <c r="A51" s="8" t="s">
        <v>53</v>
      </c>
      <c r="B51" s="9" t="s">
        <v>60</v>
      </c>
      <c r="C51" s="9" t="s">
        <v>15</v>
      </c>
      <c r="D51" s="28">
        <v>4799291.34</v>
      </c>
      <c r="E51" s="28">
        <v>4510397.45</v>
      </c>
      <c r="F51" s="28">
        <v>4510397.45</v>
      </c>
      <c r="G51" s="28">
        <f t="shared" si="0"/>
        <v>-288893.88999999966</v>
      </c>
      <c r="H51" s="6">
        <f t="shared" si="1"/>
        <v>-6.02</v>
      </c>
      <c r="I51" s="43" t="s">
        <v>105</v>
      </c>
    </row>
    <row r="52" spans="1:9" ht="25.5" x14ac:dyDescent="0.25">
      <c r="A52" s="11" t="s">
        <v>9</v>
      </c>
      <c r="B52" s="12" t="s">
        <v>22</v>
      </c>
      <c r="C52" s="12"/>
      <c r="D52" s="13">
        <v>25533794.16</v>
      </c>
      <c r="E52" s="13">
        <v>18786000</v>
      </c>
      <c r="F52" s="13">
        <v>14941593.029999999</v>
      </c>
      <c r="G52" s="13">
        <f t="shared" si="0"/>
        <v>-10592201.130000001</v>
      </c>
      <c r="H52" s="13">
        <f t="shared" si="1"/>
        <v>-41.48</v>
      </c>
      <c r="I52" s="47"/>
    </row>
    <row r="53" spans="1:9" ht="38.25" outlineLevel="1" x14ac:dyDescent="0.25">
      <c r="A53" s="8" t="s">
        <v>54</v>
      </c>
      <c r="B53" s="9" t="s">
        <v>22</v>
      </c>
      <c r="C53" s="9" t="s">
        <v>14</v>
      </c>
      <c r="D53" s="28">
        <v>25533794.16</v>
      </c>
      <c r="E53" s="28">
        <v>18786000</v>
      </c>
      <c r="F53" s="28">
        <v>14941593.029999999</v>
      </c>
      <c r="G53" s="28">
        <f t="shared" si="0"/>
        <v>-10592201.130000001</v>
      </c>
      <c r="H53" s="6">
        <f t="shared" si="1"/>
        <v>-41.48</v>
      </c>
      <c r="I53" s="43" t="s">
        <v>109</v>
      </c>
    </row>
    <row r="54" spans="1:9" ht="12.75" customHeight="1" x14ac:dyDescent="0.25">
      <c r="A54" s="56" t="s">
        <v>10</v>
      </c>
      <c r="B54" s="57"/>
      <c r="C54" s="58"/>
      <c r="D54" s="15">
        <f>D7+D16+D21+D27+D32+D34+D41+D43+D48+D50+D52</f>
        <v>3461692270.1800003</v>
      </c>
      <c r="E54" s="15">
        <f>E7+E16+E21+E27+E32+E34+E41+E43+E48+E50+E52</f>
        <v>3981965537.0199995</v>
      </c>
      <c r="F54" s="15">
        <f>F7+F16+F21+F27+F32+F34+F41+F43+F48+F50+F52</f>
        <v>3951517684.0800004</v>
      </c>
      <c r="G54" s="15">
        <f>G7+G16+G21+G27+G32+G34+G41+G43+G48+G50+G52</f>
        <v>489825413.90000004</v>
      </c>
      <c r="H54" s="13">
        <f t="shared" si="1"/>
        <v>14.15</v>
      </c>
      <c r="I54" s="7"/>
    </row>
    <row r="55" spans="1:9" ht="12.75" customHeight="1" x14ac:dyDescent="0.25">
      <c r="A55" s="3"/>
      <c r="B55" s="3"/>
      <c r="C55" s="3"/>
      <c r="D55" s="3"/>
      <c r="E55" s="5"/>
      <c r="F55" s="3"/>
      <c r="I55" s="5"/>
    </row>
    <row r="56" spans="1:9" x14ac:dyDescent="0.25">
      <c r="F56" s="5"/>
    </row>
    <row r="58" spans="1:9" x14ac:dyDescent="0.25">
      <c r="G58" s="33"/>
    </row>
    <row r="60" spans="1:9" x14ac:dyDescent="0.25">
      <c r="F60" s="33"/>
    </row>
    <row r="65" spans="5:5" x14ac:dyDescent="0.25">
      <c r="E65" s="33"/>
    </row>
  </sheetData>
  <autoFilter ref="A5:H54">
    <filterColumn colId="3" showButton="0"/>
    <filterColumn colId="4" showButton="0"/>
    <filterColumn colId="6" showButton="0"/>
  </autoFilter>
  <mergeCells count="9">
    <mergeCell ref="A2:I2"/>
    <mergeCell ref="D5:F5"/>
    <mergeCell ref="G5:H5"/>
    <mergeCell ref="I5:I6"/>
    <mergeCell ref="A54:C54"/>
    <mergeCell ref="A5:A6"/>
    <mergeCell ref="B5:B6"/>
    <mergeCell ref="C5:C6"/>
    <mergeCell ref="A3:I3"/>
  </mergeCells>
  <pageMargins left="0.59055118110236227" right="0.59055118110236227" top="0.59055118110236227" bottom="0.59055118110236227" header="0.39370078740157483" footer="0.39370078740157483"/>
  <pageSetup paperSize="9" scale="69" fitToHeight="200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7:D64"/>
  <sheetViews>
    <sheetView workbookViewId="0">
      <selection activeCell="D17" sqref="D17:D64"/>
    </sheetView>
  </sheetViews>
  <sheetFormatPr defaultRowHeight="15" x14ac:dyDescent="0.25"/>
  <sheetData>
    <row r="17" spans="4:4" x14ac:dyDescent="0.25">
      <c r="D17" s="40">
        <v>250799222.78999999</v>
      </c>
    </row>
    <row r="18" spans="4:4" x14ac:dyDescent="0.25">
      <c r="D18" s="40">
        <v>4289832.07</v>
      </c>
    </row>
    <row r="19" spans="4:4" x14ac:dyDescent="0.25">
      <c r="D19" s="40">
        <v>9431943.75</v>
      </c>
    </row>
    <row r="20" spans="4:4" x14ac:dyDescent="0.25">
      <c r="D20" s="40">
        <v>88284789.680000007</v>
      </c>
    </row>
    <row r="21" spans="4:4" x14ac:dyDescent="0.25">
      <c r="D21" s="40">
        <v>2348.71</v>
      </c>
    </row>
    <row r="22" spans="4:4" x14ac:dyDescent="0.25">
      <c r="D22" s="40">
        <v>6494749</v>
      </c>
    </row>
    <row r="23" spans="4:4" x14ac:dyDescent="0.25">
      <c r="D23" s="40">
        <v>6927909.0999999996</v>
      </c>
    </row>
    <row r="24" spans="4:4" x14ac:dyDescent="0.25">
      <c r="D24" s="40">
        <v>1000000</v>
      </c>
    </row>
    <row r="25" spans="4:4" x14ac:dyDescent="0.25">
      <c r="D25" s="40">
        <v>134367650.47999999</v>
      </c>
    </row>
    <row r="26" spans="4:4" x14ac:dyDescent="0.25">
      <c r="D26" s="40">
        <v>53421649.57</v>
      </c>
    </row>
    <row r="27" spans="4:4" x14ac:dyDescent="0.25">
      <c r="D27" s="40">
        <v>3142128.53</v>
      </c>
    </row>
    <row r="28" spans="4:4" x14ac:dyDescent="0.25">
      <c r="D28" s="40">
        <v>438436</v>
      </c>
    </row>
    <row r="29" spans="4:4" x14ac:dyDescent="0.25">
      <c r="D29" s="40">
        <v>49782490.039999999</v>
      </c>
    </row>
    <row r="30" spans="4:4" x14ac:dyDescent="0.25">
      <c r="D30" s="40">
        <v>58595</v>
      </c>
    </row>
    <row r="31" spans="4:4" x14ac:dyDescent="0.25">
      <c r="D31" s="40">
        <v>317774925.12</v>
      </c>
    </row>
    <row r="32" spans="4:4" x14ac:dyDescent="0.25">
      <c r="D32" s="40">
        <v>0</v>
      </c>
    </row>
    <row r="33" spans="4:4" x14ac:dyDescent="0.25">
      <c r="D33" s="40">
        <v>8973389.1199999992</v>
      </c>
    </row>
    <row r="34" spans="4:4" x14ac:dyDescent="0.25">
      <c r="D34" s="40">
        <v>255681464.46000001</v>
      </c>
    </row>
    <row r="35" spans="4:4" x14ac:dyDescent="0.25">
      <c r="D35" s="40">
        <v>13257684.619999999</v>
      </c>
    </row>
    <row r="36" spans="4:4" x14ac:dyDescent="0.25">
      <c r="D36" s="40">
        <v>39862386.920000002</v>
      </c>
    </row>
    <row r="37" spans="4:4" x14ac:dyDescent="0.25">
      <c r="D37" s="40">
        <v>194312044.11000001</v>
      </c>
    </row>
    <row r="38" spans="4:4" x14ac:dyDescent="0.25">
      <c r="D38" s="40">
        <v>61922960.799999997</v>
      </c>
    </row>
    <row r="39" spans="4:4" x14ac:dyDescent="0.25">
      <c r="D39" s="40">
        <v>79740865.620000005</v>
      </c>
    </row>
    <row r="40" spans="4:4" x14ac:dyDescent="0.25">
      <c r="D40" s="40">
        <v>52216309.789999999</v>
      </c>
    </row>
    <row r="41" spans="4:4" x14ac:dyDescent="0.25">
      <c r="D41" s="40">
        <v>431907.9</v>
      </c>
    </row>
    <row r="42" spans="4:4" x14ac:dyDescent="0.25">
      <c r="D42" s="40">
        <v>898970.1</v>
      </c>
    </row>
    <row r="43" spans="4:4" x14ac:dyDescent="0.25">
      <c r="D43" s="40">
        <v>898970.1</v>
      </c>
    </row>
    <row r="44" spans="4:4" x14ac:dyDescent="0.25">
      <c r="D44" s="40">
        <v>2256217553.27</v>
      </c>
    </row>
    <row r="45" spans="4:4" x14ac:dyDescent="0.25">
      <c r="D45" s="40">
        <v>830005821.87</v>
      </c>
    </row>
    <row r="46" spans="4:4" x14ac:dyDescent="0.25">
      <c r="D46" s="40">
        <v>751232341.72000003</v>
      </c>
    </row>
    <row r="47" spans="4:4" x14ac:dyDescent="0.25">
      <c r="D47" s="40">
        <v>447046732.97000003</v>
      </c>
    </row>
    <row r="48" spans="4:4" x14ac:dyDescent="0.25">
      <c r="D48" s="40">
        <v>2465414.73</v>
      </c>
    </row>
    <row r="49" spans="4:4" x14ac:dyDescent="0.25">
      <c r="D49" s="40">
        <v>41294727.079999998</v>
      </c>
    </row>
    <row r="50" spans="4:4" x14ac:dyDescent="0.25">
      <c r="D50" s="40">
        <v>184172514.90000001</v>
      </c>
    </row>
    <row r="51" spans="4:4" x14ac:dyDescent="0.25">
      <c r="D51" s="40">
        <v>262564893.44</v>
      </c>
    </row>
    <row r="52" spans="4:4" x14ac:dyDescent="0.25">
      <c r="D52" s="40">
        <v>262564893.44</v>
      </c>
    </row>
    <row r="53" spans="4:4" x14ac:dyDescent="0.25">
      <c r="D53" s="40">
        <v>93869926.280000001</v>
      </c>
    </row>
    <row r="54" spans="4:4" x14ac:dyDescent="0.25">
      <c r="D54" s="40">
        <v>10735527.48</v>
      </c>
    </row>
    <row r="55" spans="4:4" x14ac:dyDescent="0.25">
      <c r="D55" s="40">
        <v>3608500</v>
      </c>
    </row>
    <row r="56" spans="4:4" x14ac:dyDescent="0.25">
      <c r="D56" s="40">
        <v>64564100</v>
      </c>
    </row>
    <row r="57" spans="4:4" x14ac:dyDescent="0.25">
      <c r="D57" s="40">
        <v>14961798.800000001</v>
      </c>
    </row>
    <row r="58" spans="4:4" x14ac:dyDescent="0.25">
      <c r="D58" s="40">
        <v>1500000</v>
      </c>
    </row>
    <row r="59" spans="4:4" x14ac:dyDescent="0.25">
      <c r="D59" s="40">
        <v>1500000</v>
      </c>
    </row>
    <row r="60" spans="4:4" x14ac:dyDescent="0.25">
      <c r="D60" s="40">
        <v>4799291.34</v>
      </c>
    </row>
    <row r="61" spans="4:4" x14ac:dyDescent="0.25">
      <c r="D61" s="40">
        <v>4799291.34</v>
      </c>
    </row>
    <row r="62" spans="4:4" x14ac:dyDescent="0.25">
      <c r="D62" s="40">
        <v>25533794.16</v>
      </c>
    </row>
    <row r="63" spans="4:4" x14ac:dyDescent="0.25">
      <c r="D63" s="40">
        <v>25533794.16</v>
      </c>
    </row>
    <row r="64" spans="4:4" x14ac:dyDescent="0.25">
      <c r="D64" s="41">
        <v>3461692270.1799998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РПр</vt:lpstr>
      <vt:lpstr>Лист1</vt:lpstr>
      <vt:lpstr>РПр!Заголовки_для_печати</vt:lpstr>
      <vt:lpstr>РПр!Область_печати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Верескунова Наталья Владимировна</dc:creator>
  <cp:lastModifiedBy>Спирина Ольга Станиславовна</cp:lastModifiedBy>
  <cp:lastPrinted>2022-03-22T13:59:14Z</cp:lastPrinted>
  <dcterms:created xsi:type="dcterms:W3CDTF">2017-06-20T11:37:55Z</dcterms:created>
  <dcterms:modified xsi:type="dcterms:W3CDTF">2024-03-28T08:12:26Z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C:\Users\VereskunovaNV\AppData\Local\Кейсистемс\Бюджет-КС\ReportManager\Аналитический отчет по исполнению бюджета с произвольной группировкой_3.xls</vt:lpwstr>
  </property>
  <property fmtid="{D5CDD505-2E9C-101B-9397-08002B2CF9AE}" pid="3" name="Report Name">
    <vt:lpwstr>C__Users_VereskunovaNV_AppData_Local_Кейсистемс_Бюджет-КС_ReportManager_Аналитический отчет по исполнению бюджета с произвольной группировкой_3.xls</vt:lpwstr>
  </property>
</Properties>
</file>