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570" windowWidth="28455" windowHeight="11955" activeTab="0"/>
  </bookViews>
  <sheets>
    <sheet name="01.07.2023" sheetId="1" r:id="rId1"/>
  </sheets>
  <externalReferences>
    <externalReference r:id="rId4"/>
  </externalReferences>
  <definedNames>
    <definedName name="_xlnm.Print_Titles" localSheetId="0">'01.07.2023'!$5:$6</definedName>
  </definedNames>
  <calcPr fullCalcOnLoad="1"/>
</workbook>
</file>

<file path=xl/sharedStrings.xml><?xml version="1.0" encoding="utf-8"?>
<sst xmlns="http://schemas.openxmlformats.org/spreadsheetml/2006/main" count="104" uniqueCount="104">
  <si>
    <t>Единица измерения: руб.</t>
  </si>
  <si>
    <t>0100</t>
  </si>
  <si>
    <t>0102</t>
  </si>
  <si>
    <t>0103</t>
  </si>
  <si>
    <t>0104</t>
  </si>
  <si>
    <t>0106</t>
  </si>
  <si>
    <t>0111</t>
  </si>
  <si>
    <t>0113</t>
  </si>
  <si>
    <t>0300</t>
  </si>
  <si>
    <t>0304</t>
  </si>
  <si>
    <t>0309</t>
  </si>
  <si>
    <t>0314</t>
  </si>
  <si>
    <t>0400</t>
  </si>
  <si>
    <t>0405</t>
  </si>
  <si>
    <t>0409</t>
  </si>
  <si>
    <t>0410</t>
  </si>
  <si>
    <t>0412</t>
  </si>
  <si>
    <t>0500</t>
  </si>
  <si>
    <t>0501</t>
  </si>
  <si>
    <t>0502</t>
  </si>
  <si>
    <t>0503</t>
  </si>
  <si>
    <t>0505</t>
  </si>
  <si>
    <t>0700</t>
  </si>
  <si>
    <t>0701</t>
  </si>
  <si>
    <t>0702</t>
  </si>
  <si>
    <t>0703</t>
  </si>
  <si>
    <t>0707</t>
  </si>
  <si>
    <t>0709</t>
  </si>
  <si>
    <t>0800</t>
  </si>
  <si>
    <t>0801</t>
  </si>
  <si>
    <t>1000</t>
  </si>
  <si>
    <t>1001</t>
  </si>
  <si>
    <t>1003</t>
  </si>
  <si>
    <t>1004</t>
  </si>
  <si>
    <t>1100</t>
  </si>
  <si>
    <t>1101</t>
  </si>
  <si>
    <t>1200</t>
  </si>
  <si>
    <t>1202</t>
  </si>
  <si>
    <t>1300</t>
  </si>
  <si>
    <t>1301</t>
  </si>
  <si>
    <t>ВСЕГО РАСХОДОВ:</t>
  </si>
  <si>
    <t>Раздел, подраздел</t>
  </si>
  <si>
    <t>Наименование расходов</t>
  </si>
  <si>
    <t>%                             исполнения</t>
  </si>
  <si>
    <t xml:space="preserve">   </t>
  </si>
  <si>
    <t>0105</t>
  </si>
  <si>
    <t>Судебная система</t>
  </si>
  <si>
    <t>0705</t>
  </si>
  <si>
    <t>Профессиональная подготовка, переподготовка и повышение квалификации</t>
  </si>
  <si>
    <t xml:space="preserve"> Функционирование высшего должностного лица субъекта Российской Федерации и муниципального образования</t>
  </si>
  <si>
    <t xml:space="preserve">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</si>
  <si>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</si>
  <si>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Обеспечение деятельности финансовых, налоговых и таможенных органов и органов финансового (финансово-бюджетного) надзора</t>
  </si>
  <si>
    <t xml:space="preserve"> Резервный фонды</t>
  </si>
  <si>
    <t xml:space="preserve"> Другие общегосударственные вопросы</t>
  </si>
  <si>
    <t xml:space="preserve"> Органы юстиции</t>
  </si>
  <si>
    <t xml:space="preserve"> Защита населения и территории от последствий чрезвычайных ситуаций природного и техногенного характера, гражданская оборона</t>
  </si>
  <si>
    <t xml:space="preserve"> Сельское хозяйство и рыболовство</t>
  </si>
  <si>
    <t xml:space="preserve"> Дорожное хозяйство (дорожные фонды)</t>
  </si>
  <si>
    <t xml:space="preserve"> Связь и информатика</t>
  </si>
  <si>
    <t xml:space="preserve"> Другие вопросы в области национальной экономики</t>
  </si>
  <si>
    <t xml:space="preserve"> Жилищное хозяйство</t>
  </si>
  <si>
    <t xml:space="preserve"> Коммунальное хозяйство</t>
  </si>
  <si>
    <t xml:space="preserve"> Благоустройство</t>
  </si>
  <si>
    <t xml:space="preserve"> Другие вопросы в области жилищно-коммунального хозяйства</t>
  </si>
  <si>
    <t xml:space="preserve"> Дошкольное образование</t>
  </si>
  <si>
    <t xml:space="preserve"> Общее образование</t>
  </si>
  <si>
    <t xml:space="preserve"> Дополнительное образование детей</t>
  </si>
  <si>
    <t xml:space="preserve"> Молодежная политика</t>
  </si>
  <si>
    <t xml:space="preserve"> Другие вопросы в области образования</t>
  </si>
  <si>
    <t xml:space="preserve"> Культура</t>
  </si>
  <si>
    <t xml:space="preserve"> Пенсионное обеспечение</t>
  </si>
  <si>
    <t xml:space="preserve"> Социальное обеспечение населения</t>
  </si>
  <si>
    <t xml:space="preserve"> Охрана семьи и детства</t>
  </si>
  <si>
    <t xml:space="preserve"> Физическая культура
</t>
  </si>
  <si>
    <t xml:space="preserve"> Периодическая печать и издательства</t>
  </si>
  <si>
    <t xml:space="preserve"> Обслуживание внутреннего государственного и муниципального долга</t>
  </si>
  <si>
    <t xml:space="preserve"> ОБЩЕГОСУДАРСТВЕННЫЕ ВОПРОСЫ</t>
  </si>
  <si>
    <t xml:space="preserve"> НАЦИОНАЛЬНАЯ БЕЗОПАСНОСТЬ И ПРАВООХРАНИТЕЛЬНАЯ ДЕЯТЕЛЬНОСТЬ</t>
  </si>
  <si>
    <t xml:space="preserve"> НАЦИОНАЛЬНАЯ ЭКОНОМИКА</t>
  </si>
  <si>
    <t xml:space="preserve"> ЖИЛИЩНО-КОММУНАЛЬНОЕ ХОЗЯЙСТВО</t>
  </si>
  <si>
    <t xml:space="preserve"> ОБРАЗОВАНИЕ</t>
  </si>
  <si>
    <t xml:space="preserve"> КУЛЬТУРА, КИНЕМАТОГРАФИЯ</t>
  </si>
  <si>
    <t xml:space="preserve"> СОЦИАЛЬНАЯ ПОЛИТИКА</t>
  </si>
  <si>
    <t xml:space="preserve"> ФИЗИЧЕСКАЯ КУЛЬТУРА И СПОРТ</t>
  </si>
  <si>
    <t xml:space="preserve"> Средства массовой информации</t>
  </si>
  <si>
    <t xml:space="preserve"> Обслуживание государственного и муниципального долга</t>
  </si>
  <si>
    <t>Другие вопросы в области социальной политики</t>
  </si>
  <si>
    <t>Отклонение от плана                                                                       (гр.3-гр.4)</t>
  </si>
  <si>
    <t>0310</t>
  </si>
  <si>
    <t>Защита населения и территории от чрезвычайных ситуаций природного и техногенного характера, пожарная безопасность</t>
  </si>
  <si>
    <t>Гражданская оборона</t>
  </si>
  <si>
    <t>Уточненная сводная бюджетная роспись (план)</t>
  </si>
  <si>
    <t>Утверждено решением Совета депутатов от 20.12.2022 № 113</t>
  </si>
  <si>
    <t>Обеспечение проведения выборов и референдумов</t>
  </si>
  <si>
    <t>0107</t>
  </si>
  <si>
    <t>0600</t>
  </si>
  <si>
    <t>0603</t>
  </si>
  <si>
    <t xml:space="preserve">    ОХРАНА ОКРУЖАЮЩЕЙ СРЕДЫ</t>
  </si>
  <si>
    <t xml:space="preserve">      Охрана объектов растительного и животного мира и среды их обитания</t>
  </si>
  <si>
    <t>Анализ исполнения расходной части местного бюджета ЗАТО Александровск за 2 квартал 2023 года</t>
  </si>
  <si>
    <t>Исполнено за                                                     2 квартал                                      2023 года</t>
  </si>
  <si>
    <t>0401</t>
  </si>
  <si>
    <t>Общеэкономические вопросы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</si>
</sst>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9">
    <font>
      <sz val="1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b/>
      <sz val="12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b/>
      <sz val="10"/>
      <color rgb="FF000000"/>
      <name val="Arial CYR"/>
      <family val="0"/>
    </font>
    <font>
      <b/>
      <sz val="12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 style="thin"/>
      <top style="thin"/>
      <bottom style="thin"/>
    </border>
  </borders>
  <cellStyleXfs count="11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28" fillId="20" borderId="0">
      <alignment/>
      <protection/>
    </xf>
    <xf numFmtId="0" fontId="28" fillId="0" borderId="1">
      <alignment horizontal="center" vertical="center" wrapText="1"/>
      <protection/>
    </xf>
    <xf numFmtId="1" fontId="28" fillId="0" borderId="1">
      <alignment horizontal="left" vertical="top" wrapText="1" indent="2"/>
      <protection/>
    </xf>
    <xf numFmtId="0" fontId="28" fillId="0" borderId="0">
      <alignment/>
      <protection/>
    </xf>
    <xf numFmtId="0" fontId="28" fillId="0" borderId="1">
      <alignment horizontal="center" vertical="center" wrapText="1"/>
      <protection/>
    </xf>
    <xf numFmtId="1" fontId="28" fillId="0" borderId="1">
      <alignment horizontal="center" vertical="top" shrinkToFit="1"/>
      <protection/>
    </xf>
    <xf numFmtId="0" fontId="28" fillId="0" borderId="1">
      <alignment horizontal="center" vertical="center" wrapText="1"/>
      <protection/>
    </xf>
    <xf numFmtId="0" fontId="28" fillId="0" borderId="1">
      <alignment horizontal="center" vertical="center" wrapText="1"/>
      <protection/>
    </xf>
    <xf numFmtId="0" fontId="28" fillId="0" borderId="1">
      <alignment horizontal="center" vertical="center" wrapText="1"/>
      <protection/>
    </xf>
    <xf numFmtId="0" fontId="28" fillId="0" borderId="1">
      <alignment horizontal="center" vertical="center" wrapText="1"/>
      <protection/>
    </xf>
    <xf numFmtId="0" fontId="28" fillId="0" borderId="1">
      <alignment horizontal="center" vertical="center" wrapText="1"/>
      <protection/>
    </xf>
    <xf numFmtId="0" fontId="28" fillId="0" borderId="1">
      <alignment horizontal="center" vertical="center" wrapText="1"/>
      <protection/>
    </xf>
    <xf numFmtId="0" fontId="28" fillId="20" borderId="0">
      <alignment shrinkToFit="1"/>
      <protection/>
    </xf>
    <xf numFmtId="0" fontId="28" fillId="0" borderId="1">
      <alignment horizontal="center" vertical="center" wrapText="1"/>
      <protection/>
    </xf>
    <xf numFmtId="0" fontId="28" fillId="0" borderId="1">
      <alignment horizontal="center" vertical="center" wrapText="1"/>
      <protection/>
    </xf>
    <xf numFmtId="0" fontId="28" fillId="0" borderId="1">
      <alignment horizontal="center" vertical="center" wrapText="1"/>
      <protection/>
    </xf>
    <xf numFmtId="0" fontId="29" fillId="0" borderId="1">
      <alignment horizontal="left"/>
      <protection/>
    </xf>
    <xf numFmtId="0" fontId="28" fillId="0" borderId="1">
      <alignment horizontal="center" vertical="center" wrapText="1"/>
      <protection/>
    </xf>
    <xf numFmtId="4" fontId="28" fillId="0" borderId="1">
      <alignment horizontal="right" vertical="top" shrinkToFit="1"/>
      <protection/>
    </xf>
    <xf numFmtId="4" fontId="29" fillId="21" borderId="1">
      <alignment horizontal="right" vertical="top" shrinkToFit="1"/>
      <protection/>
    </xf>
    <xf numFmtId="0" fontId="28" fillId="0" borderId="0">
      <alignment wrapText="1"/>
      <protection/>
    </xf>
    <xf numFmtId="0" fontId="28" fillId="0" borderId="1">
      <alignment horizontal="center" vertical="center" wrapText="1"/>
      <protection/>
    </xf>
    <xf numFmtId="0" fontId="28" fillId="0" borderId="1">
      <alignment horizontal="center" vertical="center" wrapText="1"/>
      <protection/>
    </xf>
    <xf numFmtId="0" fontId="28" fillId="0" borderId="1">
      <alignment horizontal="center" vertical="center" wrapText="1"/>
      <protection/>
    </xf>
    <xf numFmtId="0" fontId="28" fillId="0" borderId="1">
      <alignment horizontal="center" vertical="center" wrapText="1"/>
      <protection/>
    </xf>
    <xf numFmtId="0" fontId="28" fillId="0" borderId="1">
      <alignment horizontal="center" vertical="center" wrapText="1"/>
      <protection/>
    </xf>
    <xf numFmtId="0" fontId="28" fillId="0" borderId="1">
      <alignment horizontal="center" vertical="center" wrapText="1"/>
      <protection/>
    </xf>
    <xf numFmtId="0" fontId="28" fillId="0" borderId="1">
      <alignment horizontal="center" vertical="center" wrapText="1"/>
      <protection/>
    </xf>
    <xf numFmtId="0" fontId="28" fillId="0" borderId="1">
      <alignment horizontal="center" vertical="center" wrapText="1"/>
      <protection/>
    </xf>
    <xf numFmtId="0" fontId="28" fillId="0" borderId="1">
      <alignment horizontal="center" vertical="center" wrapText="1"/>
      <protection/>
    </xf>
    <xf numFmtId="0" fontId="28" fillId="0" borderId="1">
      <alignment horizontal="center" vertical="center" wrapText="1"/>
      <protection/>
    </xf>
    <xf numFmtId="0" fontId="28" fillId="0" borderId="1">
      <alignment horizontal="center" vertical="center" wrapText="1"/>
      <protection/>
    </xf>
    <xf numFmtId="0" fontId="28" fillId="0" borderId="0">
      <alignment horizontal="left" wrapText="1"/>
      <protection/>
    </xf>
    <xf numFmtId="10" fontId="28" fillId="0" borderId="1">
      <alignment horizontal="right" vertical="top" shrinkToFit="1"/>
      <protection/>
    </xf>
    <xf numFmtId="10" fontId="29" fillId="21" borderId="1">
      <alignment horizontal="right" vertical="top" shrinkToFit="1"/>
      <protection/>
    </xf>
    <xf numFmtId="0" fontId="30" fillId="0" borderId="0">
      <alignment horizontal="center" wrapText="1"/>
      <protection/>
    </xf>
    <xf numFmtId="0" fontId="30" fillId="0" borderId="0">
      <alignment horizontal="center"/>
      <protection/>
    </xf>
    <xf numFmtId="0" fontId="28" fillId="0" borderId="0">
      <alignment horizontal="right"/>
      <protection/>
    </xf>
    <xf numFmtId="0" fontId="28" fillId="0" borderId="0">
      <alignment vertical="top"/>
      <protection/>
    </xf>
    <xf numFmtId="0" fontId="29" fillId="0" borderId="1">
      <alignment vertical="top" wrapText="1"/>
      <protection/>
    </xf>
    <xf numFmtId="0" fontId="28" fillId="20" borderId="0">
      <alignment horizontal="center"/>
      <protection/>
    </xf>
    <xf numFmtId="0" fontId="28" fillId="20" borderId="0">
      <alignment horizontal="left"/>
      <protection/>
    </xf>
    <xf numFmtId="4" fontId="29" fillId="22" borderId="1">
      <alignment horizontal="right" vertical="top" shrinkToFit="1"/>
      <protection/>
    </xf>
    <xf numFmtId="10" fontId="29" fillId="22" borderId="1">
      <alignment horizontal="right" vertical="top" shrinkToFit="1"/>
      <protection/>
    </xf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1" fillId="29" borderId="2" applyNumberFormat="0" applyAlignment="0" applyProtection="0"/>
    <xf numFmtId="0" fontId="32" fillId="30" borderId="3" applyNumberFormat="0" applyAlignment="0" applyProtection="0"/>
    <xf numFmtId="0" fontId="33" fillId="3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38" fillId="31" borderId="8" applyNumberFormat="0" applyAlignment="0" applyProtection="0"/>
    <xf numFmtId="0" fontId="39" fillId="0" borderId="0" applyNumberFormat="0" applyFill="0" applyBorder="0" applyAlignment="0" applyProtection="0"/>
    <xf numFmtId="0" fontId="40" fillId="32" borderId="0" applyNumberFormat="0" applyBorder="0" applyAlignment="0" applyProtection="0"/>
    <xf numFmtId="0" fontId="0" fillId="0" borderId="0">
      <alignment/>
      <protection/>
    </xf>
    <xf numFmtId="0" fontId="41" fillId="33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21" borderId="9" applyNumberFormat="0" applyFont="0" applyAlignment="0" applyProtection="0"/>
    <xf numFmtId="9" fontId="0" fillId="0" borderId="0" applyFont="0" applyFill="0" applyBorder="0" applyAlignment="0" applyProtection="0"/>
    <xf numFmtId="0" fontId="43" fillId="0" borderId="10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4" borderId="0" applyNumberFormat="0" applyBorder="0" applyAlignment="0" applyProtection="0"/>
  </cellStyleXfs>
  <cellXfs count="28">
    <xf numFmtId="0" fontId="0" fillId="0" borderId="0" xfId="0" applyFont="1" applyAlignment="1">
      <alignment/>
    </xf>
    <xf numFmtId="0" fontId="46" fillId="0" borderId="0" xfId="41" applyNumberFormat="1" applyFont="1" applyFill="1" applyProtection="1">
      <alignment/>
      <protection/>
    </xf>
    <xf numFmtId="0" fontId="2" fillId="0" borderId="0" xfId="0" applyFont="1" applyFill="1" applyAlignment="1" applyProtection="1">
      <alignment/>
      <protection locked="0"/>
    </xf>
    <xf numFmtId="0" fontId="46" fillId="0" borderId="1" xfId="77" applyNumberFormat="1" applyFont="1" applyFill="1" applyProtection="1">
      <alignment vertical="top" wrapText="1"/>
      <protection/>
    </xf>
    <xf numFmtId="1" fontId="46" fillId="0" borderId="1" xfId="43" applyNumberFormat="1" applyFont="1" applyFill="1" applyProtection="1">
      <alignment horizontal="center" vertical="top" shrinkToFit="1"/>
      <protection/>
    </xf>
    <xf numFmtId="4" fontId="46" fillId="0" borderId="1" xfId="80" applyFont="1" applyFill="1" applyProtection="1">
      <alignment horizontal="right" vertical="top" shrinkToFit="1"/>
      <protection/>
    </xf>
    <xf numFmtId="0" fontId="2" fillId="0" borderId="0" xfId="0" applyFont="1" applyFill="1" applyAlignment="1" applyProtection="1">
      <alignment/>
      <protection locked="0"/>
    </xf>
    <xf numFmtId="0" fontId="28" fillId="0" borderId="1" xfId="57" applyNumberFormat="1" applyFont="1" applyFill="1" applyAlignment="1" applyProtection="1">
      <alignment horizontal="center" vertical="center" wrapText="1"/>
      <protection/>
    </xf>
    <xf numFmtId="0" fontId="47" fillId="0" borderId="1" xfId="57" applyNumberFormat="1" applyFont="1" applyFill="1" applyAlignment="1" applyProtection="1">
      <alignment horizontal="center" vertical="center" wrapText="1"/>
      <protection/>
    </xf>
    <xf numFmtId="0" fontId="3" fillId="0" borderId="0" xfId="0" applyFont="1" applyFill="1" applyAlignment="1" applyProtection="1">
      <alignment/>
      <protection locked="0"/>
    </xf>
    <xf numFmtId="0" fontId="48" fillId="0" borderId="0" xfId="42" applyFont="1" applyFill="1" applyBorder="1" applyAlignment="1" applyProtection="1">
      <alignment horizontal="center" vertical="center"/>
      <protection locked="0"/>
    </xf>
    <xf numFmtId="0" fontId="48" fillId="0" borderId="0" xfId="42" applyNumberFormat="1" applyFont="1" applyFill="1" applyBorder="1" applyAlignment="1" applyProtection="1">
      <alignment horizontal="center" vertical="center"/>
      <protection/>
    </xf>
    <xf numFmtId="4" fontId="2" fillId="0" borderId="0" xfId="0" applyNumberFormat="1" applyFont="1" applyFill="1" applyAlignment="1" applyProtection="1">
      <alignment/>
      <protection locked="0"/>
    </xf>
    <xf numFmtId="49" fontId="46" fillId="0" borderId="1" xfId="43" applyNumberFormat="1" applyFont="1" applyFill="1" applyProtection="1">
      <alignment horizontal="center" vertical="top" shrinkToFit="1"/>
      <protection/>
    </xf>
    <xf numFmtId="1" fontId="47" fillId="0" borderId="1" xfId="43" applyNumberFormat="1" applyFont="1" applyFill="1" applyProtection="1">
      <alignment horizontal="center" vertical="top" shrinkToFit="1"/>
      <protection/>
    </xf>
    <xf numFmtId="0" fontId="47" fillId="0" borderId="1" xfId="77" applyNumberFormat="1" applyFont="1" applyFill="1" applyProtection="1">
      <alignment vertical="top" wrapText="1"/>
      <protection/>
    </xf>
    <xf numFmtId="4" fontId="47" fillId="0" borderId="1" xfId="80" applyFont="1" applyFill="1" applyProtection="1">
      <alignment horizontal="right" vertical="top" shrinkToFit="1"/>
      <protection/>
    </xf>
    <xf numFmtId="0" fontId="47" fillId="0" borderId="11" xfId="54" applyFont="1" applyFill="1" applyBorder="1" applyAlignment="1" applyProtection="1">
      <alignment/>
      <protection locked="0"/>
    </xf>
    <xf numFmtId="0" fontId="47" fillId="0" borderId="12" xfId="54" applyNumberFormat="1" applyFont="1" applyFill="1" applyBorder="1" applyAlignment="1" applyProtection="1">
      <alignment/>
      <protection/>
    </xf>
    <xf numFmtId="4" fontId="47" fillId="0" borderId="1" xfId="57" applyFont="1" applyFill="1" applyProtection="1">
      <alignment horizontal="right" vertical="top" shrinkToFit="1"/>
      <protection/>
    </xf>
    <xf numFmtId="4" fontId="46" fillId="0" borderId="13" xfId="80" applyFont="1" applyFill="1" applyBorder="1" applyProtection="1">
      <alignment horizontal="right" vertical="top" shrinkToFit="1"/>
      <protection/>
    </xf>
    <xf numFmtId="1" fontId="46" fillId="0" borderId="12" xfId="43" applyNumberFormat="1" applyFont="1" applyFill="1" applyBorder="1" applyProtection="1">
      <alignment horizontal="center" vertical="top" shrinkToFit="1"/>
      <protection/>
    </xf>
    <xf numFmtId="0" fontId="47" fillId="0" borderId="14" xfId="77" applyNumberFormat="1" applyFont="1" applyFill="1" applyBorder="1" applyProtection="1">
      <alignment vertical="top" wrapText="1"/>
      <protection/>
    </xf>
    <xf numFmtId="0" fontId="46" fillId="0" borderId="15" xfId="77" applyNumberFormat="1" applyFont="1" applyFill="1" applyBorder="1" applyProtection="1">
      <alignment vertical="top" wrapText="1"/>
      <protection/>
    </xf>
    <xf numFmtId="0" fontId="46" fillId="0" borderId="16" xfId="77" applyNumberFormat="1" applyFont="1" applyFill="1" applyBorder="1" applyProtection="1">
      <alignment vertical="top" wrapText="1"/>
      <protection/>
    </xf>
    <xf numFmtId="0" fontId="47" fillId="0" borderId="0" xfId="43" applyNumberFormat="1" applyFont="1" applyFill="1" applyBorder="1" applyAlignment="1" applyProtection="1">
      <alignment horizontal="center" vertical="center"/>
      <protection/>
    </xf>
    <xf numFmtId="0" fontId="28" fillId="0" borderId="0" xfId="43" applyNumberFormat="1" applyFont="1" applyFill="1" applyBorder="1" applyAlignment="1" applyProtection="1">
      <alignment horizontal="right" vertical="center"/>
      <protection/>
    </xf>
    <xf numFmtId="49" fontId="46" fillId="0" borderId="12" xfId="43" applyNumberFormat="1" applyFont="1" applyFill="1" applyBorder="1" applyProtection="1">
      <alignment horizontal="center" vertical="top" shrinkToFit="1"/>
      <protection/>
    </xf>
  </cellXfs>
  <cellStyles count="9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xl40" xfId="57"/>
    <cellStyle name="xl41" xfId="58"/>
    <cellStyle name="xl42" xfId="59"/>
    <cellStyle name="xl43" xfId="60"/>
    <cellStyle name="xl44" xfId="61"/>
    <cellStyle name="xl45" xfId="62"/>
    <cellStyle name="xl46" xfId="63"/>
    <cellStyle name="xl47" xfId="64"/>
    <cellStyle name="xl48" xfId="65"/>
    <cellStyle name="xl49" xfId="66"/>
    <cellStyle name="xl50" xfId="67"/>
    <cellStyle name="xl51" xfId="68"/>
    <cellStyle name="xl52" xfId="69"/>
    <cellStyle name="xl53" xfId="70"/>
    <cellStyle name="xl54" xfId="71"/>
    <cellStyle name="xl55" xfId="72"/>
    <cellStyle name="xl56" xfId="73"/>
    <cellStyle name="xl57" xfId="74"/>
    <cellStyle name="xl58" xfId="75"/>
    <cellStyle name="xl59" xfId="76"/>
    <cellStyle name="xl60" xfId="77"/>
    <cellStyle name="xl61" xfId="78"/>
    <cellStyle name="xl62" xfId="79"/>
    <cellStyle name="xl63" xfId="80"/>
    <cellStyle name="xl64" xfId="81"/>
    <cellStyle name="Акцент1" xfId="82"/>
    <cellStyle name="Акцент2" xfId="83"/>
    <cellStyle name="Акцент3" xfId="84"/>
    <cellStyle name="Акцент4" xfId="85"/>
    <cellStyle name="Акцент5" xfId="86"/>
    <cellStyle name="Акцент6" xfId="87"/>
    <cellStyle name="Ввод " xfId="88"/>
    <cellStyle name="Вывод" xfId="89"/>
    <cellStyle name="Вычисление" xfId="90"/>
    <cellStyle name="Currency" xfId="91"/>
    <cellStyle name="Currency [0]" xfId="92"/>
    <cellStyle name="Заголовок 1" xfId="93"/>
    <cellStyle name="Заголовок 2" xfId="94"/>
    <cellStyle name="Заголовок 3" xfId="95"/>
    <cellStyle name="Заголовок 4" xfId="96"/>
    <cellStyle name="Итог" xfId="97"/>
    <cellStyle name="Контрольная ячейка" xfId="98"/>
    <cellStyle name="Название" xfId="99"/>
    <cellStyle name="Нейтральный" xfId="100"/>
    <cellStyle name="Обычный 8" xfId="101"/>
    <cellStyle name="Плохой" xfId="102"/>
    <cellStyle name="Пояснение" xfId="103"/>
    <cellStyle name="Примечание" xfId="104"/>
    <cellStyle name="Percent" xfId="105"/>
    <cellStyle name="Связанная ячейка" xfId="106"/>
    <cellStyle name="Текст предупреждения" xfId="107"/>
    <cellStyle name="Comma" xfId="108"/>
    <cellStyle name="Comma [0]" xfId="109"/>
    <cellStyle name="Хороший" xfId="110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pirinaos\AppData\Local\Temp\&#1041;&#1102;&#1076;&#1078;&#1077;&#1090;%20&#1086;&#1073;&#1097;&#1080;&#1081;%20(5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без учета счетов бюджета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58"/>
  <sheetViews>
    <sheetView showGridLines="0" tabSelected="1" zoomScalePageLayoutView="0" workbookViewId="0" topLeftCell="A1">
      <pane ySplit="6" topLeftCell="A13" activePane="bottomLeft" state="frozen"/>
      <selection pane="topLeft" activeCell="A1" sqref="A1"/>
      <selection pane="bottomLeft" activeCell="C58" sqref="C58:E58"/>
    </sheetView>
  </sheetViews>
  <sheetFormatPr defaultColWidth="9.140625" defaultRowHeight="15" outlineLevelRow="1"/>
  <cols>
    <col min="1" max="1" width="13.8515625" style="2" customWidth="1"/>
    <col min="2" max="2" width="45.8515625" style="2" customWidth="1"/>
    <col min="3" max="4" width="26.140625" style="2" customWidth="1"/>
    <col min="5" max="5" width="25.140625" style="2" customWidth="1"/>
    <col min="6" max="6" width="26.00390625" style="2" customWidth="1"/>
    <col min="7" max="7" width="14.28125" style="2" customWidth="1"/>
    <col min="8" max="16384" width="9.140625" style="2" customWidth="1"/>
  </cols>
  <sheetData>
    <row r="2" spans="1:7" ht="15.75">
      <c r="A2" s="25" t="s">
        <v>100</v>
      </c>
      <c r="B2" s="25"/>
      <c r="C2" s="25"/>
      <c r="D2" s="25"/>
      <c r="E2" s="25"/>
      <c r="F2" s="25"/>
      <c r="G2" s="25"/>
    </row>
    <row r="3" spans="1:7" ht="15.75">
      <c r="A3" s="10"/>
      <c r="B3" s="11"/>
      <c r="C3" s="10"/>
      <c r="D3" s="10"/>
      <c r="E3" s="10"/>
      <c r="F3" s="10"/>
      <c r="G3" s="10"/>
    </row>
    <row r="4" spans="1:7" ht="15.75">
      <c r="A4" s="26" t="s">
        <v>0</v>
      </c>
      <c r="B4" s="26"/>
      <c r="C4" s="26"/>
      <c r="D4" s="26"/>
      <c r="E4" s="26"/>
      <c r="F4" s="26"/>
      <c r="G4" s="26"/>
    </row>
    <row r="5" spans="1:7" ht="75" customHeight="1">
      <c r="A5" s="8" t="s">
        <v>41</v>
      </c>
      <c r="B5" s="8" t="s">
        <v>42</v>
      </c>
      <c r="C5" s="8" t="s">
        <v>93</v>
      </c>
      <c r="D5" s="8" t="s">
        <v>92</v>
      </c>
      <c r="E5" s="8" t="s">
        <v>101</v>
      </c>
      <c r="F5" s="8" t="s">
        <v>88</v>
      </c>
      <c r="G5" s="8" t="s">
        <v>43</v>
      </c>
    </row>
    <row r="6" spans="1:7" ht="15.75">
      <c r="A6" s="7">
        <v>1</v>
      </c>
      <c r="B6" s="7">
        <v>2</v>
      </c>
      <c r="C6" s="7">
        <v>3</v>
      </c>
      <c r="D6" s="7"/>
      <c r="E6" s="7">
        <v>4</v>
      </c>
      <c r="F6" s="7">
        <v>5</v>
      </c>
      <c r="G6" s="7">
        <v>6</v>
      </c>
    </row>
    <row r="7" spans="1:7" s="9" customFormat="1" ht="31.5">
      <c r="A7" s="14" t="s">
        <v>1</v>
      </c>
      <c r="B7" s="15" t="s">
        <v>77</v>
      </c>
      <c r="C7" s="16">
        <v>250799222.79</v>
      </c>
      <c r="D7" s="16">
        <v>259870926.61</v>
      </c>
      <c r="E7" s="16">
        <v>122125191.63</v>
      </c>
      <c r="F7" s="16">
        <f>SUM(F8:F15)</f>
        <v>128674031.16</v>
      </c>
      <c r="G7" s="16">
        <f>ROUND(E7/C7*100,2)</f>
        <v>48.69</v>
      </c>
    </row>
    <row r="8" spans="1:7" ht="47.25" outlineLevel="1">
      <c r="A8" s="4" t="s">
        <v>2</v>
      </c>
      <c r="B8" s="3" t="s">
        <v>49</v>
      </c>
      <c r="C8" s="20">
        <v>4289832.07</v>
      </c>
      <c r="D8" s="20">
        <v>4289832.07</v>
      </c>
      <c r="E8" s="20">
        <v>1615274.21</v>
      </c>
      <c r="F8" s="5">
        <f>C8-E8</f>
        <v>2674557.8600000003</v>
      </c>
      <c r="G8" s="5">
        <f aca="true" t="shared" si="0" ref="G8:G54">ROUND(E8/C8*100,2)</f>
        <v>37.65</v>
      </c>
    </row>
    <row r="9" spans="1:7" ht="78.75" outlineLevel="1">
      <c r="A9" s="4" t="s">
        <v>3</v>
      </c>
      <c r="B9" s="3" t="s">
        <v>50</v>
      </c>
      <c r="C9" s="5">
        <v>9431943.75</v>
      </c>
      <c r="D9" s="5">
        <v>9431943.75</v>
      </c>
      <c r="E9" s="5">
        <v>3882851.68</v>
      </c>
      <c r="F9" s="5">
        <f aca="true" t="shared" si="1" ref="F9:F53">C9-E9</f>
        <v>5549092.07</v>
      </c>
      <c r="G9" s="5">
        <f t="shared" si="0"/>
        <v>41.17</v>
      </c>
    </row>
    <row r="10" spans="1:7" ht="78.75" outlineLevel="1">
      <c r="A10" s="4" t="s">
        <v>4</v>
      </c>
      <c r="B10" s="3" t="s">
        <v>51</v>
      </c>
      <c r="C10" s="20">
        <v>88284789.68</v>
      </c>
      <c r="D10" s="20">
        <v>88285530.68</v>
      </c>
      <c r="E10" s="20">
        <v>41005187.41</v>
      </c>
      <c r="F10" s="5">
        <f t="shared" si="1"/>
        <v>47279602.27000001</v>
      </c>
      <c r="G10" s="5">
        <f t="shared" si="0"/>
        <v>46.45</v>
      </c>
    </row>
    <row r="11" spans="1:7" ht="15.75" outlineLevel="1">
      <c r="A11" s="4" t="s">
        <v>45</v>
      </c>
      <c r="B11" s="3" t="s">
        <v>46</v>
      </c>
      <c r="C11" s="5">
        <v>2348.71</v>
      </c>
      <c r="D11" s="5">
        <v>2348.71</v>
      </c>
      <c r="E11" s="5">
        <v>0</v>
      </c>
      <c r="F11" s="5">
        <f t="shared" si="1"/>
        <v>2348.71</v>
      </c>
      <c r="G11" s="5">
        <f t="shared" si="0"/>
        <v>0</v>
      </c>
    </row>
    <row r="12" spans="1:13" ht="63" outlineLevel="1">
      <c r="A12" s="4" t="s">
        <v>5</v>
      </c>
      <c r="B12" s="3" t="s">
        <v>52</v>
      </c>
      <c r="C12" s="20">
        <v>6494749</v>
      </c>
      <c r="D12" s="20">
        <v>6494749</v>
      </c>
      <c r="E12" s="20">
        <v>2295909.89</v>
      </c>
      <c r="F12" s="5">
        <f t="shared" si="1"/>
        <v>4198839.109999999</v>
      </c>
      <c r="G12" s="5">
        <f t="shared" si="0"/>
        <v>35.35</v>
      </c>
      <c r="M12" s="2" t="s">
        <v>44</v>
      </c>
    </row>
    <row r="13" spans="1:7" ht="31.5" outlineLevel="1">
      <c r="A13" s="4" t="s">
        <v>95</v>
      </c>
      <c r="B13" s="3" t="s">
        <v>94</v>
      </c>
      <c r="C13" s="5">
        <v>6927909.1</v>
      </c>
      <c r="D13" s="5">
        <v>6927909.1</v>
      </c>
      <c r="E13" s="5">
        <v>6927909.1</v>
      </c>
      <c r="F13" s="5"/>
      <c r="G13" s="5">
        <f t="shared" si="0"/>
        <v>100</v>
      </c>
    </row>
    <row r="14" spans="1:7" ht="15.75" outlineLevel="1">
      <c r="A14" s="4" t="s">
        <v>6</v>
      </c>
      <c r="B14" s="3" t="s">
        <v>53</v>
      </c>
      <c r="C14" s="20">
        <v>1000000</v>
      </c>
      <c r="D14" s="20">
        <v>1000000</v>
      </c>
      <c r="E14" s="20">
        <v>0</v>
      </c>
      <c r="F14" s="5">
        <f t="shared" si="1"/>
        <v>1000000</v>
      </c>
      <c r="G14" s="5">
        <f t="shared" si="0"/>
        <v>0</v>
      </c>
    </row>
    <row r="15" spans="1:7" ht="15.75" outlineLevel="1">
      <c r="A15" s="4" t="s">
        <v>7</v>
      </c>
      <c r="B15" s="3" t="s">
        <v>54</v>
      </c>
      <c r="C15" s="5">
        <v>134367650.48</v>
      </c>
      <c r="D15" s="5">
        <v>143438613.3</v>
      </c>
      <c r="E15" s="5">
        <v>66398059.34</v>
      </c>
      <c r="F15" s="5">
        <f t="shared" si="1"/>
        <v>67969591.13999999</v>
      </c>
      <c r="G15" s="5">
        <f t="shared" si="0"/>
        <v>49.42</v>
      </c>
    </row>
    <row r="16" spans="1:7" ht="47.25">
      <c r="A16" s="14" t="s">
        <v>8</v>
      </c>
      <c r="B16" s="15" t="s">
        <v>78</v>
      </c>
      <c r="C16" s="16">
        <v>53421649.57</v>
      </c>
      <c r="D16" s="16">
        <v>53421649.57</v>
      </c>
      <c r="E16" s="16">
        <v>23967079.09</v>
      </c>
      <c r="F16" s="16">
        <f t="shared" si="1"/>
        <v>29454570.48</v>
      </c>
      <c r="G16" s="16">
        <f t="shared" si="0"/>
        <v>44.86</v>
      </c>
    </row>
    <row r="17" spans="1:7" ht="15.75" outlineLevel="1">
      <c r="A17" s="4" t="s">
        <v>9</v>
      </c>
      <c r="B17" s="3" t="s">
        <v>55</v>
      </c>
      <c r="C17" s="5">
        <v>3142128.53</v>
      </c>
      <c r="D17" s="5">
        <v>3142128.53</v>
      </c>
      <c r="E17" s="5">
        <v>1352851.78</v>
      </c>
      <c r="F17" s="5">
        <f t="shared" si="1"/>
        <v>1789276.7499999998</v>
      </c>
      <c r="G17" s="5">
        <f t="shared" si="0"/>
        <v>43.06</v>
      </c>
    </row>
    <row r="18" spans="1:7" ht="63" outlineLevel="1">
      <c r="A18" s="4" t="s">
        <v>10</v>
      </c>
      <c r="B18" s="3" t="s">
        <v>56</v>
      </c>
      <c r="C18" s="5">
        <v>438436</v>
      </c>
      <c r="D18" s="5">
        <v>438436</v>
      </c>
      <c r="E18" s="5">
        <v>239232.5</v>
      </c>
      <c r="F18" s="5">
        <f t="shared" si="1"/>
        <v>199203.5</v>
      </c>
      <c r="G18" s="5">
        <f t="shared" si="0"/>
        <v>54.56</v>
      </c>
    </row>
    <row r="19" spans="1:7" ht="15.75" outlineLevel="1">
      <c r="A19" s="4" t="s">
        <v>89</v>
      </c>
      <c r="B19" s="3" t="s">
        <v>91</v>
      </c>
      <c r="C19" s="5">
        <v>49782490.04</v>
      </c>
      <c r="D19" s="5">
        <v>49782490.04</v>
      </c>
      <c r="E19" s="5">
        <v>22374994.81</v>
      </c>
      <c r="F19" s="5">
        <f t="shared" si="1"/>
        <v>27407495.23</v>
      </c>
      <c r="G19" s="5">
        <f t="shared" si="0"/>
        <v>44.95</v>
      </c>
    </row>
    <row r="20" spans="1:7" ht="63" outlineLevel="1">
      <c r="A20" s="4" t="s">
        <v>11</v>
      </c>
      <c r="B20" s="3" t="s">
        <v>90</v>
      </c>
      <c r="C20" s="5">
        <v>58595</v>
      </c>
      <c r="D20" s="5">
        <v>58595</v>
      </c>
      <c r="E20" s="5">
        <v>0</v>
      </c>
      <c r="F20" s="5">
        <f t="shared" si="1"/>
        <v>58595</v>
      </c>
      <c r="G20" s="5">
        <f t="shared" si="0"/>
        <v>0</v>
      </c>
    </row>
    <row r="21" spans="1:7" ht="15.75">
      <c r="A21" s="14" t="s">
        <v>12</v>
      </c>
      <c r="B21" s="22" t="s">
        <v>79</v>
      </c>
      <c r="C21" s="16">
        <v>317774925.12</v>
      </c>
      <c r="D21" s="16">
        <v>368038024.56</v>
      </c>
      <c r="E21" s="16">
        <v>142550542.63</v>
      </c>
      <c r="F21" s="16">
        <f>C21-E21</f>
        <v>175224382.49</v>
      </c>
      <c r="G21" s="16">
        <f t="shared" si="0"/>
        <v>44.86</v>
      </c>
    </row>
    <row r="22" spans="1:7" ht="15.75">
      <c r="A22" s="27" t="s">
        <v>102</v>
      </c>
      <c r="B22" s="24" t="s">
        <v>103</v>
      </c>
      <c r="C22" s="20">
        <v>0</v>
      </c>
      <c r="D22" s="5">
        <v>7193013.46</v>
      </c>
      <c r="E22" s="5">
        <v>0</v>
      </c>
      <c r="F22" s="5">
        <f>C22-E22</f>
        <v>0</v>
      </c>
      <c r="G22" s="5">
        <v>0</v>
      </c>
    </row>
    <row r="23" spans="1:7" ht="15.75" outlineLevel="1">
      <c r="A23" s="21" t="s">
        <v>13</v>
      </c>
      <c r="B23" s="24" t="s">
        <v>57</v>
      </c>
      <c r="C23" s="5">
        <v>8973389.12</v>
      </c>
      <c r="D23" s="5">
        <v>9187275.12</v>
      </c>
      <c r="E23" s="5">
        <v>4178849</v>
      </c>
      <c r="F23" s="20">
        <f t="shared" si="1"/>
        <v>4794540.119999999</v>
      </c>
      <c r="G23" s="5">
        <f t="shared" si="0"/>
        <v>46.57</v>
      </c>
    </row>
    <row r="24" spans="1:7" ht="15.75" outlineLevel="1">
      <c r="A24" s="4" t="s">
        <v>14</v>
      </c>
      <c r="B24" s="23" t="s">
        <v>58</v>
      </c>
      <c r="C24" s="5">
        <v>255681464.46</v>
      </c>
      <c r="D24" s="5">
        <v>309631464.46</v>
      </c>
      <c r="E24" s="5">
        <v>112082027.81</v>
      </c>
      <c r="F24" s="5">
        <f t="shared" si="1"/>
        <v>143599436.65</v>
      </c>
      <c r="G24" s="5">
        <f t="shared" si="0"/>
        <v>43.84</v>
      </c>
    </row>
    <row r="25" spans="1:7" ht="15.75" outlineLevel="1">
      <c r="A25" s="4" t="s">
        <v>15</v>
      </c>
      <c r="B25" s="3" t="s">
        <v>59</v>
      </c>
      <c r="C25" s="5">
        <v>13257684.62</v>
      </c>
      <c r="D25" s="5">
        <v>14057256.37</v>
      </c>
      <c r="E25" s="5">
        <v>7296076.22</v>
      </c>
      <c r="F25" s="5">
        <f t="shared" si="1"/>
        <v>5961608.399999999</v>
      </c>
      <c r="G25" s="5">
        <f t="shared" si="0"/>
        <v>55.03</v>
      </c>
    </row>
    <row r="26" spans="1:7" ht="31.5" outlineLevel="1">
      <c r="A26" s="4" t="s">
        <v>16</v>
      </c>
      <c r="B26" s="3" t="s">
        <v>60</v>
      </c>
      <c r="C26" s="5">
        <v>39862386.92</v>
      </c>
      <c r="D26" s="5">
        <v>27969015.15</v>
      </c>
      <c r="E26" s="5">
        <v>18993589.6</v>
      </c>
      <c r="F26" s="5">
        <f t="shared" si="1"/>
        <v>20868797.32</v>
      </c>
      <c r="G26" s="5">
        <f t="shared" si="0"/>
        <v>47.65</v>
      </c>
    </row>
    <row r="27" spans="1:7" ht="31.5">
      <c r="A27" s="14" t="s">
        <v>17</v>
      </c>
      <c r="B27" s="15" t="s">
        <v>80</v>
      </c>
      <c r="C27" s="16">
        <v>194312044.11</v>
      </c>
      <c r="D27" s="16">
        <v>280564344.64</v>
      </c>
      <c r="E27" s="16">
        <v>127231953.9</v>
      </c>
      <c r="F27" s="16">
        <f t="shared" si="1"/>
        <v>67080090.21000001</v>
      </c>
      <c r="G27" s="16">
        <f t="shared" si="0"/>
        <v>65.48</v>
      </c>
    </row>
    <row r="28" spans="1:7" ht="15.75" outlineLevel="1">
      <c r="A28" s="4" t="s">
        <v>18</v>
      </c>
      <c r="B28" s="3" t="s">
        <v>61</v>
      </c>
      <c r="C28" s="5">
        <v>61922960.8</v>
      </c>
      <c r="D28" s="5">
        <v>103327916.8</v>
      </c>
      <c r="E28" s="5">
        <v>54518337.06</v>
      </c>
      <c r="F28" s="5">
        <f t="shared" si="1"/>
        <v>7404623.739999995</v>
      </c>
      <c r="G28" s="5">
        <f t="shared" si="0"/>
        <v>88.04</v>
      </c>
    </row>
    <row r="29" spans="1:7" ht="15.75" outlineLevel="1">
      <c r="A29" s="4" t="s">
        <v>19</v>
      </c>
      <c r="B29" s="3" t="s">
        <v>62</v>
      </c>
      <c r="C29" s="5">
        <v>79740865.62</v>
      </c>
      <c r="D29" s="5">
        <v>63561247.55</v>
      </c>
      <c r="E29" s="5">
        <v>37936744.69</v>
      </c>
      <c r="F29" s="5">
        <f t="shared" si="1"/>
        <v>41804120.93000001</v>
      </c>
      <c r="G29" s="5">
        <f t="shared" si="0"/>
        <v>47.58</v>
      </c>
    </row>
    <row r="30" spans="1:7" ht="15.75" outlineLevel="1">
      <c r="A30" s="4" t="s">
        <v>20</v>
      </c>
      <c r="B30" s="3" t="s">
        <v>63</v>
      </c>
      <c r="C30" s="5">
        <v>52216309.79</v>
      </c>
      <c r="D30" s="5">
        <v>113243272.39</v>
      </c>
      <c r="E30" s="5">
        <v>34776872.15</v>
      </c>
      <c r="F30" s="5">
        <f t="shared" si="1"/>
        <v>17439437.64</v>
      </c>
      <c r="G30" s="5">
        <f t="shared" si="0"/>
        <v>66.6</v>
      </c>
    </row>
    <row r="31" spans="1:7" ht="31.5" outlineLevel="1">
      <c r="A31" s="4" t="s">
        <v>21</v>
      </c>
      <c r="B31" s="3" t="s">
        <v>64</v>
      </c>
      <c r="C31" s="5">
        <v>431907.9</v>
      </c>
      <c r="D31" s="5">
        <v>431907.9</v>
      </c>
      <c r="E31" s="5">
        <v>0</v>
      </c>
      <c r="F31" s="5">
        <f t="shared" si="1"/>
        <v>431907.9</v>
      </c>
      <c r="G31" s="5">
        <f t="shared" si="0"/>
        <v>0</v>
      </c>
    </row>
    <row r="32" spans="1:7" ht="15.75" outlineLevel="1">
      <c r="A32" s="14" t="s">
        <v>96</v>
      </c>
      <c r="B32" s="15" t="s">
        <v>98</v>
      </c>
      <c r="C32" s="16">
        <v>898970.1</v>
      </c>
      <c r="D32" s="16">
        <v>2018702.75</v>
      </c>
      <c r="E32" s="16">
        <v>78000</v>
      </c>
      <c r="F32" s="16">
        <f>C32-E32</f>
        <v>820970.1</v>
      </c>
      <c r="G32" s="16">
        <f>ROUND(E32/C32*100,2)</f>
        <v>8.68</v>
      </c>
    </row>
    <row r="33" spans="1:7" ht="31.5" outlineLevel="1">
      <c r="A33" s="4" t="s">
        <v>97</v>
      </c>
      <c r="B33" s="3" t="s">
        <v>99</v>
      </c>
      <c r="C33" s="5">
        <v>898970.1</v>
      </c>
      <c r="D33" s="5">
        <v>2018702.75</v>
      </c>
      <c r="E33" s="5">
        <v>78000</v>
      </c>
      <c r="F33" s="5">
        <f t="shared" si="1"/>
        <v>820970.1</v>
      </c>
      <c r="G33" s="5">
        <f t="shared" si="0"/>
        <v>8.68</v>
      </c>
    </row>
    <row r="34" spans="1:7" ht="15.75">
      <c r="A34" s="14" t="s">
        <v>22</v>
      </c>
      <c r="B34" s="15" t="s">
        <v>81</v>
      </c>
      <c r="C34" s="16">
        <v>2256217553.27</v>
      </c>
      <c r="D34" s="16">
        <v>2286587792.66</v>
      </c>
      <c r="E34" s="16">
        <v>1279152135.88</v>
      </c>
      <c r="F34" s="16">
        <f t="shared" si="1"/>
        <v>977065417.3899999</v>
      </c>
      <c r="G34" s="16">
        <f t="shared" si="0"/>
        <v>56.69</v>
      </c>
    </row>
    <row r="35" spans="1:7" ht="15.75" outlineLevel="1">
      <c r="A35" s="4" t="s">
        <v>23</v>
      </c>
      <c r="B35" s="3" t="s">
        <v>65</v>
      </c>
      <c r="C35" s="5">
        <v>830005821.87</v>
      </c>
      <c r="D35" s="5">
        <v>846655616.13</v>
      </c>
      <c r="E35" s="5">
        <v>470557627.43</v>
      </c>
      <c r="F35" s="5">
        <f t="shared" si="1"/>
        <v>359448194.44</v>
      </c>
      <c r="G35" s="5">
        <f t="shared" si="0"/>
        <v>56.69</v>
      </c>
    </row>
    <row r="36" spans="1:7" ht="15.75" outlineLevel="1">
      <c r="A36" s="4" t="s">
        <v>24</v>
      </c>
      <c r="B36" s="3" t="s">
        <v>66</v>
      </c>
      <c r="C36" s="5">
        <v>751232341.72</v>
      </c>
      <c r="D36" s="5">
        <v>753514583.15</v>
      </c>
      <c r="E36" s="5">
        <v>423476990.07</v>
      </c>
      <c r="F36" s="5">
        <f t="shared" si="1"/>
        <v>327755351.65000004</v>
      </c>
      <c r="G36" s="5">
        <f t="shared" si="0"/>
        <v>56.37</v>
      </c>
    </row>
    <row r="37" spans="1:7" ht="18.75" customHeight="1" outlineLevel="1">
      <c r="A37" s="4" t="s">
        <v>25</v>
      </c>
      <c r="B37" s="3" t="s">
        <v>67</v>
      </c>
      <c r="C37" s="5">
        <v>447046732.97</v>
      </c>
      <c r="D37" s="5">
        <v>443758948.39</v>
      </c>
      <c r="E37" s="5">
        <v>247647080.94</v>
      </c>
      <c r="F37" s="5">
        <f t="shared" si="1"/>
        <v>199399652.03000003</v>
      </c>
      <c r="G37" s="5">
        <f t="shared" si="0"/>
        <v>55.4</v>
      </c>
    </row>
    <row r="38" spans="1:7" ht="31.5" outlineLevel="1">
      <c r="A38" s="13" t="s">
        <v>47</v>
      </c>
      <c r="B38" s="3" t="s">
        <v>48</v>
      </c>
      <c r="C38" s="5">
        <v>2465414.73</v>
      </c>
      <c r="D38" s="5">
        <v>898184.73</v>
      </c>
      <c r="E38" s="5">
        <v>301460</v>
      </c>
      <c r="F38" s="5">
        <f t="shared" si="1"/>
        <v>2163954.73</v>
      </c>
      <c r="G38" s="5">
        <f t="shared" si="0"/>
        <v>12.23</v>
      </c>
    </row>
    <row r="39" spans="1:7" ht="15.75" outlineLevel="1">
      <c r="A39" s="4" t="s">
        <v>26</v>
      </c>
      <c r="B39" s="3" t="s">
        <v>68</v>
      </c>
      <c r="C39" s="5">
        <v>41294727.08</v>
      </c>
      <c r="D39" s="5">
        <v>50416730.24</v>
      </c>
      <c r="E39" s="5">
        <v>35927952.44</v>
      </c>
      <c r="F39" s="5">
        <f t="shared" si="1"/>
        <v>5366774.640000001</v>
      </c>
      <c r="G39" s="5">
        <f t="shared" si="0"/>
        <v>87</v>
      </c>
    </row>
    <row r="40" spans="1:7" ht="15.75" outlineLevel="1">
      <c r="A40" s="4" t="s">
        <v>27</v>
      </c>
      <c r="B40" s="3" t="s">
        <v>69</v>
      </c>
      <c r="C40" s="5">
        <v>184172514.9</v>
      </c>
      <c r="D40" s="5">
        <v>191343730.02</v>
      </c>
      <c r="E40" s="5">
        <v>101241025</v>
      </c>
      <c r="F40" s="5">
        <f t="shared" si="1"/>
        <v>82931489.9</v>
      </c>
      <c r="G40" s="5">
        <f t="shared" si="0"/>
        <v>54.97</v>
      </c>
    </row>
    <row r="41" spans="1:7" ht="15.75">
      <c r="A41" s="14" t="s">
        <v>28</v>
      </c>
      <c r="B41" s="15" t="s">
        <v>82</v>
      </c>
      <c r="C41" s="16">
        <v>262564893.44</v>
      </c>
      <c r="D41" s="16">
        <v>284973381.37</v>
      </c>
      <c r="E41" s="16">
        <v>154227373.82</v>
      </c>
      <c r="F41" s="16">
        <f t="shared" si="1"/>
        <v>108337519.62</v>
      </c>
      <c r="G41" s="16">
        <f t="shared" si="0"/>
        <v>58.74</v>
      </c>
    </row>
    <row r="42" spans="1:7" ht="15.75" outlineLevel="1">
      <c r="A42" s="4" t="s">
        <v>29</v>
      </c>
      <c r="B42" s="3" t="s">
        <v>70</v>
      </c>
      <c r="C42" s="5">
        <v>262564893.44</v>
      </c>
      <c r="D42" s="5">
        <v>284973381.37</v>
      </c>
      <c r="E42" s="5">
        <v>154227373.82</v>
      </c>
      <c r="F42" s="5">
        <f t="shared" si="1"/>
        <v>108337519.62</v>
      </c>
      <c r="G42" s="5">
        <f t="shared" si="0"/>
        <v>58.74</v>
      </c>
    </row>
    <row r="43" spans="1:7" ht="15.75">
      <c r="A43" s="14" t="s">
        <v>30</v>
      </c>
      <c r="B43" s="15" t="s">
        <v>83</v>
      </c>
      <c r="C43" s="16">
        <v>93869926.28</v>
      </c>
      <c r="D43" s="16">
        <v>93869926.28</v>
      </c>
      <c r="E43" s="16">
        <v>43048749.5</v>
      </c>
      <c r="F43" s="16">
        <f t="shared" si="1"/>
        <v>50821176.78</v>
      </c>
      <c r="G43" s="16">
        <f t="shared" si="0"/>
        <v>45.86</v>
      </c>
    </row>
    <row r="44" spans="1:7" ht="15.75" outlineLevel="1">
      <c r="A44" s="4" t="s">
        <v>31</v>
      </c>
      <c r="B44" s="3" t="s">
        <v>71</v>
      </c>
      <c r="C44" s="5">
        <v>10735527.48</v>
      </c>
      <c r="D44" s="5">
        <v>10735527.48</v>
      </c>
      <c r="E44" s="5">
        <v>5316634.2</v>
      </c>
      <c r="F44" s="5">
        <f t="shared" si="1"/>
        <v>5418893.28</v>
      </c>
      <c r="G44" s="5">
        <f t="shared" si="0"/>
        <v>49.52</v>
      </c>
    </row>
    <row r="45" spans="1:7" ht="15.75" outlineLevel="1">
      <c r="A45" s="4" t="s">
        <v>32</v>
      </c>
      <c r="B45" s="3" t="s">
        <v>72</v>
      </c>
      <c r="C45" s="5">
        <v>3608500</v>
      </c>
      <c r="D45" s="5">
        <v>3608500</v>
      </c>
      <c r="E45" s="5">
        <v>1514193.56</v>
      </c>
      <c r="F45" s="5">
        <f t="shared" si="1"/>
        <v>2094306.44</v>
      </c>
      <c r="G45" s="5">
        <f t="shared" si="0"/>
        <v>41.96</v>
      </c>
    </row>
    <row r="46" spans="1:7" ht="15.75" outlineLevel="1">
      <c r="A46" s="4" t="s">
        <v>33</v>
      </c>
      <c r="B46" s="3" t="s">
        <v>73</v>
      </c>
      <c r="C46" s="5">
        <v>64564100</v>
      </c>
      <c r="D46" s="5">
        <v>64564100</v>
      </c>
      <c r="E46" s="5">
        <v>31027238.48</v>
      </c>
      <c r="F46" s="5">
        <f t="shared" si="1"/>
        <v>33536861.52</v>
      </c>
      <c r="G46" s="5">
        <f t="shared" si="0"/>
        <v>48.06</v>
      </c>
    </row>
    <row r="47" spans="1:7" ht="31.5" outlineLevel="1">
      <c r="A47" s="4">
        <v>1006</v>
      </c>
      <c r="B47" s="3" t="s">
        <v>87</v>
      </c>
      <c r="C47" s="5">
        <v>14961798.8</v>
      </c>
      <c r="D47" s="5">
        <v>14961798.8</v>
      </c>
      <c r="E47" s="5">
        <v>5190683.26</v>
      </c>
      <c r="F47" s="5">
        <f t="shared" si="1"/>
        <v>9771115.540000001</v>
      </c>
      <c r="G47" s="5">
        <f t="shared" si="0"/>
        <v>34.69</v>
      </c>
    </row>
    <row r="48" spans="1:7" ht="15.75">
      <c r="A48" s="14" t="s">
        <v>34</v>
      </c>
      <c r="B48" s="15" t="s">
        <v>84</v>
      </c>
      <c r="C48" s="16">
        <v>1500000</v>
      </c>
      <c r="D48" s="16">
        <v>8315789.47</v>
      </c>
      <c r="E48" s="16">
        <v>7473316.07</v>
      </c>
      <c r="F48" s="16">
        <f t="shared" si="1"/>
        <v>-5973316.07</v>
      </c>
      <c r="G48" s="16">
        <f t="shared" si="0"/>
        <v>498.22</v>
      </c>
    </row>
    <row r="49" spans="1:7" ht="31.5" outlineLevel="1">
      <c r="A49" s="4" t="s">
        <v>35</v>
      </c>
      <c r="B49" s="3" t="s">
        <v>74</v>
      </c>
      <c r="C49" s="5">
        <v>1500000</v>
      </c>
      <c r="D49" s="5">
        <v>8315789.47</v>
      </c>
      <c r="E49" s="5">
        <v>7473316.07</v>
      </c>
      <c r="F49" s="5">
        <f t="shared" si="1"/>
        <v>-5973316.07</v>
      </c>
      <c r="G49" s="5">
        <f t="shared" si="0"/>
        <v>498.22</v>
      </c>
    </row>
    <row r="50" spans="1:7" ht="15.75">
      <c r="A50" s="14" t="s">
        <v>36</v>
      </c>
      <c r="B50" s="15" t="s">
        <v>85</v>
      </c>
      <c r="C50" s="16">
        <v>4799291.34</v>
      </c>
      <c r="D50" s="16">
        <v>4799291.34</v>
      </c>
      <c r="E50" s="16">
        <v>2250720.44</v>
      </c>
      <c r="F50" s="16">
        <f t="shared" si="1"/>
        <v>2548570.9</v>
      </c>
      <c r="G50" s="16">
        <f t="shared" si="0"/>
        <v>46.9</v>
      </c>
    </row>
    <row r="51" spans="1:7" ht="15.75" outlineLevel="1">
      <c r="A51" s="4" t="s">
        <v>37</v>
      </c>
      <c r="B51" s="3" t="s">
        <v>75</v>
      </c>
      <c r="C51" s="5">
        <v>4799291.34</v>
      </c>
      <c r="D51" s="5">
        <v>4799291.34</v>
      </c>
      <c r="E51" s="5">
        <v>2250720.44</v>
      </c>
      <c r="F51" s="5">
        <f t="shared" si="1"/>
        <v>2548570.9</v>
      </c>
      <c r="G51" s="5">
        <f t="shared" si="0"/>
        <v>46.9</v>
      </c>
    </row>
    <row r="52" spans="1:7" ht="31.5">
      <c r="A52" s="14" t="s">
        <v>38</v>
      </c>
      <c r="B52" s="15" t="s">
        <v>86</v>
      </c>
      <c r="C52" s="16">
        <v>25533794.16</v>
      </c>
      <c r="D52" s="16">
        <v>24966734.55</v>
      </c>
      <c r="E52" s="16">
        <v>7477500.49</v>
      </c>
      <c r="F52" s="16">
        <f t="shared" si="1"/>
        <v>18056293.67</v>
      </c>
      <c r="G52" s="16">
        <f t="shared" si="0"/>
        <v>29.28</v>
      </c>
    </row>
    <row r="53" spans="1:7" ht="31.5" outlineLevel="1">
      <c r="A53" s="4" t="s">
        <v>39</v>
      </c>
      <c r="B53" s="3" t="s">
        <v>76</v>
      </c>
      <c r="C53" s="5">
        <v>25533794.16</v>
      </c>
      <c r="D53" s="5">
        <v>24966734.55</v>
      </c>
      <c r="E53" s="5">
        <v>7477500.49</v>
      </c>
      <c r="F53" s="5">
        <f t="shared" si="1"/>
        <v>18056293.67</v>
      </c>
      <c r="G53" s="5">
        <f t="shared" si="0"/>
        <v>29.28</v>
      </c>
    </row>
    <row r="54" spans="1:7" s="9" customFormat="1" ht="26.25" customHeight="1">
      <c r="A54" s="17"/>
      <c r="B54" s="18" t="s">
        <v>40</v>
      </c>
      <c r="C54" s="19">
        <f>C52+C50+C48+C43+C41+C34+C32+C27+C21+C16+C7</f>
        <v>3461692270.18</v>
      </c>
      <c r="D54" s="19">
        <f>D52+D50+D48+D43+D41+D34+D32+D27+D21+D16+D7</f>
        <v>3667426563.8</v>
      </c>
      <c r="E54" s="19">
        <f>E52+E50+E48+E43+E41+E34+E32+E27+E21+E16+E7</f>
        <v>1909582563.4499998</v>
      </c>
      <c r="F54" s="19">
        <f>F52+F50+F48+F43+F41+F34+F32+F27+F21+F16+F7</f>
        <v>1552109706.73</v>
      </c>
      <c r="G54" s="16">
        <f t="shared" si="0"/>
        <v>55.16</v>
      </c>
    </row>
    <row r="55" spans="1:7" ht="12.75" customHeight="1">
      <c r="A55" s="1"/>
      <c r="B55" s="1"/>
      <c r="C55" s="1"/>
      <c r="D55" s="1"/>
      <c r="E55" s="1"/>
      <c r="F55" s="1"/>
      <c r="G55" s="1"/>
    </row>
    <row r="56" spans="3:5" s="6" customFormat="1" ht="15.75" customHeight="1">
      <c r="C56" s="12"/>
      <c r="D56" s="12"/>
      <c r="E56" s="12"/>
    </row>
    <row r="57" spans="3:5" s="6" customFormat="1" ht="15.75" customHeight="1">
      <c r="C57" s="12"/>
      <c r="D57" s="12"/>
      <c r="E57" s="12"/>
    </row>
    <row r="58" spans="4:5" s="6" customFormat="1" ht="15.75" customHeight="1">
      <c r="D58" s="12"/>
      <c r="E58" s="12"/>
    </row>
    <row r="59" s="6" customFormat="1" ht="15.75" customHeight="1"/>
    <row r="60" s="6" customFormat="1" ht="15.75" customHeight="1"/>
    <row r="61" s="6" customFormat="1" ht="15.75" customHeight="1"/>
    <row r="62" s="6" customFormat="1" ht="15.75" customHeight="1"/>
    <row r="63" s="6" customFormat="1" ht="15.75" customHeight="1"/>
    <row r="64" s="6" customFormat="1" ht="15.75" customHeight="1"/>
    <row r="65" s="6" customFormat="1" ht="15.75" customHeight="1"/>
    <row r="66" s="6" customFormat="1" ht="15.75" customHeight="1"/>
    <row r="67" s="6" customFormat="1" ht="15.75" customHeight="1"/>
    <row r="68" s="6" customFormat="1" ht="15.75" customHeight="1"/>
  </sheetData>
  <sheetProtection/>
  <mergeCells count="2">
    <mergeCell ref="A2:G2"/>
    <mergeCell ref="A4:G4"/>
  </mergeCells>
  <printOptions/>
  <pageMargins left="0.5905511811023623" right="0.5905511811023623" top="0.5905511811023623" bottom="0.5905511811023623" header="0.3937007874015748" footer="0.3937007874015748"/>
  <pageSetup fitToHeight="200" fitToWidth="1"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Цвиндина Галина Васильевна</dc:creator>
  <cp:keywords/>
  <dc:description/>
  <cp:lastModifiedBy>Спирина Ольга Станиславовна</cp:lastModifiedBy>
  <cp:lastPrinted>2018-04-23T09:23:05Z</cp:lastPrinted>
  <dcterms:created xsi:type="dcterms:W3CDTF">2018-04-23T09:16:16Z</dcterms:created>
  <dcterms:modified xsi:type="dcterms:W3CDTF">2023-07-18T14:19:38Z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Общие расходы бюджета</vt:lpwstr>
  </property>
  <property fmtid="{D5CDD505-2E9C-101B-9397-08002B2CF9AE}" pid="3" name="Версия клиента">
    <vt:lpwstr>18.1.6.4020</vt:lpwstr>
  </property>
  <property fmtid="{D5CDD505-2E9C-101B-9397-08002B2CF9AE}" pid="4" name="Версия базы">
    <vt:lpwstr>18.1.1323.2736705</vt:lpwstr>
  </property>
  <property fmtid="{D5CDD505-2E9C-101B-9397-08002B2CF9AE}" pid="5" name="Тип сервера">
    <vt:lpwstr>MSSQL</vt:lpwstr>
  </property>
  <property fmtid="{D5CDD505-2E9C-101B-9397-08002B2CF9AE}" pid="6" name="Сервер">
    <vt:lpwstr>ACDC</vt:lpwstr>
  </property>
  <property fmtid="{D5CDD505-2E9C-101B-9397-08002B2CF9AE}" pid="7" name="База">
    <vt:lpwstr>uf_budget_smart_2018</vt:lpwstr>
  </property>
  <property fmtid="{D5CDD505-2E9C-101B-9397-08002B2CF9AE}" pid="8" name="Пользователь">
    <vt:lpwstr>zato-a\cvindinagv</vt:lpwstr>
  </property>
  <property fmtid="{D5CDD505-2E9C-101B-9397-08002B2CF9AE}" pid="9" name="Шаблон">
    <vt:lpwstr>sqr_info_isp_budg_2016.xlt</vt:lpwstr>
  </property>
  <property fmtid="{D5CDD505-2E9C-101B-9397-08002B2CF9AE}" pid="10" name="Имя варианта">
    <vt:lpwstr>Общие расходы бюджета</vt:lpwstr>
  </property>
  <property fmtid="{D5CDD505-2E9C-101B-9397-08002B2CF9AE}" pid="11" name="Код отчета">
    <vt:lpwstr>081B8080C18343D7BB8AEE19F540F0</vt:lpwstr>
  </property>
  <property fmtid="{D5CDD505-2E9C-101B-9397-08002B2CF9AE}" pid="12" name="Локальная база">
    <vt:lpwstr>не используется</vt:lpwstr>
  </property>
</Properties>
</file>