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9.20 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<sst xmlns="http://schemas.openxmlformats.org/spreadsheetml/2006/main" count="98" uniqueCount="58">
  <si>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</si>
  <si>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</si>
  <si>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</si>
  <si>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</si>
  <si>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</si>
  <si>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сентября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</si>
  <si>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</si>
  <si>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</si>
  <si>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</si>
  <si>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</si>
  <si>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</si>
  <si>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</si>
  <si>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</si>
  <si>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</si>
  <si>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</si>
  <si>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</si>
  <si>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</si>
  <si>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</si>
  <si>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</si>
  <si>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</si>
  <si>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</si>
  <si>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</si>
  <si>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</si>
  <si>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</si>
  <si>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</si>
  <si>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</si>
  <si>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</si>
  <si>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</si>
  <si>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</si>
  <si>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</si>
  <si>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</si>
  <si>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</si>
  <si>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</si>
  <si>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</si>
  <si>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</si>
  <si>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</si>
  <si>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</si>
  <si>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</si>
  <si>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</si>
  <si>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</si>
  <si>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</si>
  <si>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</si>
  <si>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</si>
  <si>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</si>
  <si>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</si>
  <si>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</si>
  <si>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</si>
  <si>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</si>
  <si>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</si>
  <si>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</si>
  <si>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</si>
  <si>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</si>
  <si>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</si>
  <si>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</si>
  <si>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</si>
  <si>
    <t>Руководитель финансового органа</t>
  </si>
  <si>
    <t>Василюк Н.И.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</si>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</sst>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164" fontId="13" fillId="33" borderId="15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pane ySplit="9" topLeftCell="A22" activePane="bottomLeft" state="frozen"/>
      <selection pane="topLeft" activeCell="L22" sqref="L22"/>
      <selection pane="bottomLeft" activeCell="K25" sqref="K25:K30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31" t="s">
        <v>0</v>
      </c>
      <c r="P1" s="131"/>
      <c r="Q1" s="131"/>
    </row>
    <row r="2" spans="15:17" ht="15.75">
      <c r="O2" s="131" t="s">
        <v>1</v>
      </c>
      <c r="P2" s="131"/>
      <c r="Q2" s="131"/>
    </row>
    <row r="3" spans="15:17" ht="15.75">
      <c r="O3" s="131" t="s">
        <v>2</v>
      </c>
      <c r="P3" s="131"/>
      <c r="Q3" s="131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31" t="s">
        <v>3</v>
      </c>
      <c r="P4" s="131"/>
      <c r="Q4" s="131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9.25" customHeight="1">
      <c r="A8" s="132" t="s">
        <v>8</v>
      </c>
      <c r="B8" s="133" t="s">
        <v>9</v>
      </c>
      <c r="C8" s="114" t="s">
        <v>10</v>
      </c>
      <c r="D8" s="114" t="s">
        <v>11</v>
      </c>
      <c r="E8" s="128" t="s">
        <v>12</v>
      </c>
      <c r="F8" s="128" t="s">
        <v>13</v>
      </c>
      <c r="G8" s="125" t="s">
        <v>14</v>
      </c>
      <c r="H8" s="125"/>
      <c r="I8" s="126" t="s">
        <v>15</v>
      </c>
      <c r="J8" s="127"/>
      <c r="K8" s="126" t="s">
        <v>16</v>
      </c>
      <c r="L8" s="127"/>
      <c r="M8" s="126" t="s">
        <v>17</v>
      </c>
      <c r="N8" s="127"/>
      <c r="O8" s="128" t="s">
        <v>18</v>
      </c>
      <c r="P8" s="114" t="s">
        <v>19</v>
      </c>
      <c r="Q8" s="114" t="s">
        <v>20</v>
      </c>
      <c r="R8" s="16"/>
      <c r="S8" s="16"/>
      <c r="T8" s="16"/>
      <c r="U8" s="17"/>
      <c r="V8" s="17"/>
      <c r="W8" s="18"/>
    </row>
    <row r="9" spans="1:23" ht="24" customHeight="1">
      <c r="A9" s="130"/>
      <c r="B9" s="134"/>
      <c r="C9" s="130"/>
      <c r="D9" s="130"/>
      <c r="E9" s="129"/>
      <c r="F9" s="129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29"/>
      <c r="P9" s="130"/>
      <c r="Q9" s="11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16" t="s">
        <v>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89" t="s">
        <v>29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89" t="s">
        <v>31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/>
      <c r="R17" s="3"/>
      <c r="S17" s="3"/>
      <c r="T17" s="3"/>
    </row>
    <row r="18" spans="1:20" ht="60" customHeight="1">
      <c r="A18" s="31" t="s">
        <v>32</v>
      </c>
      <c r="B18" s="32" t="s">
        <v>33</v>
      </c>
      <c r="C18" s="33" t="s">
        <v>34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/>
      <c r="K18" s="39"/>
      <c r="L18" s="38">
        <f>2794.52+30000+30000</f>
        <v>62794.52</v>
      </c>
      <c r="M18" s="38">
        <v>30000000</v>
      </c>
      <c r="N18" s="27"/>
      <c r="O18" s="39"/>
      <c r="P18" s="41" t="s">
        <v>35</v>
      </c>
      <c r="Q18" s="42">
        <v>44134</v>
      </c>
      <c r="R18" s="3"/>
      <c r="S18" s="3"/>
      <c r="T18" s="3"/>
    </row>
    <row r="19" spans="1:20" ht="30.75" customHeight="1">
      <c r="A19" s="120" t="s">
        <v>36</v>
      </c>
      <c r="B19" s="110" t="s">
        <v>33</v>
      </c>
      <c r="C19" s="110" t="s">
        <v>37</v>
      </c>
      <c r="D19" s="80">
        <v>21750000</v>
      </c>
      <c r="E19" s="80">
        <v>0.1</v>
      </c>
      <c r="F19" s="42" t="s">
        <v>38</v>
      </c>
      <c r="G19" s="92">
        <v>43776</v>
      </c>
      <c r="H19" s="111">
        <v>21750000</v>
      </c>
      <c r="I19" s="104"/>
      <c r="J19" s="98"/>
      <c r="K19" s="104"/>
      <c r="L19" s="111">
        <v>3277.4</v>
      </c>
      <c r="M19" s="111">
        <v>21750000</v>
      </c>
      <c r="N19" s="101"/>
      <c r="O19" s="104"/>
      <c r="P19" s="83" t="s">
        <v>39</v>
      </c>
      <c r="Q19" s="86">
        <v>44841</v>
      </c>
      <c r="R19" s="3"/>
      <c r="S19" s="3"/>
      <c r="T19" s="3"/>
    </row>
    <row r="20" spans="1:20" ht="25.5" customHeight="1">
      <c r="A20" s="121"/>
      <c r="B20" s="93"/>
      <c r="C20" s="93"/>
      <c r="D20" s="81"/>
      <c r="E20" s="81"/>
      <c r="F20" s="42" t="s">
        <v>40</v>
      </c>
      <c r="G20" s="123"/>
      <c r="H20" s="112"/>
      <c r="I20" s="105"/>
      <c r="J20" s="99"/>
      <c r="K20" s="105"/>
      <c r="L20" s="112"/>
      <c r="M20" s="112"/>
      <c r="N20" s="102"/>
      <c r="O20" s="105"/>
      <c r="P20" s="84"/>
      <c r="Q20" s="87"/>
      <c r="R20" s="3"/>
      <c r="S20" s="3"/>
      <c r="T20" s="3"/>
    </row>
    <row r="21" spans="1:20" ht="21.75" customHeight="1">
      <c r="A21" s="122"/>
      <c r="B21" s="94"/>
      <c r="C21" s="94"/>
      <c r="D21" s="82"/>
      <c r="E21" s="82"/>
      <c r="F21" s="42" t="s">
        <v>41</v>
      </c>
      <c r="G21" s="124"/>
      <c r="H21" s="113"/>
      <c r="I21" s="106"/>
      <c r="J21" s="100"/>
      <c r="K21" s="106"/>
      <c r="L21" s="113"/>
      <c r="M21" s="113"/>
      <c r="N21" s="103"/>
      <c r="O21" s="106"/>
      <c r="P21" s="85"/>
      <c r="Q21" s="88"/>
      <c r="R21" s="3"/>
      <c r="S21" s="3"/>
      <c r="T21" s="3"/>
    </row>
    <row r="22" spans="1:20" ht="58.5" customHeight="1">
      <c r="A22" s="31" t="s">
        <v>42</v>
      </c>
      <c r="B22" s="47" t="s">
        <v>33</v>
      </c>
      <c r="C22" s="33" t="s">
        <v>43</v>
      </c>
      <c r="D22" s="44">
        <v>8700000</v>
      </c>
      <c r="E22" s="35">
        <v>0.1</v>
      </c>
      <c r="F22" s="42">
        <v>44875</v>
      </c>
      <c r="G22" s="48">
        <v>44008</v>
      </c>
      <c r="H22" s="49">
        <v>8700000</v>
      </c>
      <c r="I22" s="44"/>
      <c r="J22" s="50"/>
      <c r="K22" s="44"/>
      <c r="M22" s="49">
        <f>H22-K22</f>
        <v>8700000</v>
      </c>
      <c r="N22" s="45"/>
      <c r="O22" s="44"/>
      <c r="P22" s="49" t="s">
        <v>44</v>
      </c>
      <c r="Q22" s="46">
        <v>44875</v>
      </c>
      <c r="R22" s="3"/>
      <c r="S22" s="3"/>
      <c r="T22" s="3"/>
    </row>
    <row r="23" spans="1:20" ht="13.5" customHeight="1">
      <c r="A23" s="30"/>
      <c r="B23" s="29" t="s">
        <v>27</v>
      </c>
      <c r="C23" s="26" t="s">
        <v>28</v>
      </c>
      <c r="D23" s="51">
        <f>SUM(D18:D22)</f>
        <v>60450000</v>
      </c>
      <c r="E23" s="26" t="s">
        <v>28</v>
      </c>
      <c r="F23" s="26" t="s">
        <v>28</v>
      </c>
      <c r="G23" s="26"/>
      <c r="H23" s="51">
        <f>SUM(H18:H22)</f>
        <v>60450000</v>
      </c>
      <c r="I23" s="51">
        <f>SUM(I18:I19)</f>
        <v>0</v>
      </c>
      <c r="J23" s="51">
        <f>SUM(J18:J19)</f>
        <v>0</v>
      </c>
      <c r="K23" s="51">
        <f>SUM(K18:K19)</f>
        <v>0</v>
      </c>
      <c r="L23" s="51">
        <f>SUM(L18:L19)</f>
        <v>66071.92</v>
      </c>
      <c r="M23" s="51">
        <f>SUM(M18:M22)</f>
        <v>60450000</v>
      </c>
      <c r="N23" s="27"/>
      <c r="O23" s="39"/>
      <c r="P23" s="26" t="s">
        <v>28</v>
      </c>
      <c r="Q23" s="26" t="s">
        <v>28</v>
      </c>
      <c r="R23" s="3"/>
      <c r="S23" s="3"/>
      <c r="T23" s="3"/>
    </row>
    <row r="24" spans="1:20" ht="17.25" customHeight="1">
      <c r="A24" s="89" t="s">
        <v>45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3"/>
      <c r="S24" s="3"/>
      <c r="T24" s="3"/>
    </row>
    <row r="25" spans="1:20" ht="32.25" customHeight="1">
      <c r="A25" s="107" t="s">
        <v>46</v>
      </c>
      <c r="B25" s="110" t="s">
        <v>47</v>
      </c>
      <c r="C25" s="110" t="s">
        <v>48</v>
      </c>
      <c r="D25" s="80">
        <v>217800000</v>
      </c>
      <c r="E25" s="110">
        <v>9.93851</v>
      </c>
      <c r="F25" s="92">
        <v>44195</v>
      </c>
      <c r="G25" s="52">
        <v>43636</v>
      </c>
      <c r="H25" s="43">
        <v>166000000</v>
      </c>
      <c r="I25" s="95"/>
      <c r="J25" s="98"/>
      <c r="K25" s="95">
        <f>19500000+6000000+20000000+7000000+5000000+217800000</f>
        <v>275300000</v>
      </c>
      <c r="L25" s="95">
        <f>9380907.86+1753848.32+1715126.15+1833410.71+1774268.43+1833410.71+946276.49</f>
        <v>19237248.669999998</v>
      </c>
      <c r="M25" s="80">
        <f>H25+H26+H27+H28+H29-K25+H30</f>
        <v>0</v>
      </c>
      <c r="N25" s="80"/>
      <c r="O25" s="80"/>
      <c r="P25" s="83" t="s">
        <v>49</v>
      </c>
      <c r="Q25" s="86">
        <v>43998</v>
      </c>
      <c r="R25" s="3"/>
      <c r="S25" s="3"/>
      <c r="T25" s="3"/>
    </row>
    <row r="26" spans="1:20" ht="27.75" customHeight="1">
      <c r="A26" s="108"/>
      <c r="B26" s="93"/>
      <c r="C26" s="93"/>
      <c r="D26" s="81"/>
      <c r="E26" s="93"/>
      <c r="F26" s="93"/>
      <c r="G26" s="52">
        <v>43647</v>
      </c>
      <c r="H26" s="43">
        <v>20000000</v>
      </c>
      <c r="I26" s="96"/>
      <c r="J26" s="99"/>
      <c r="K26" s="96"/>
      <c r="L26" s="96"/>
      <c r="M26" s="81"/>
      <c r="N26" s="81"/>
      <c r="O26" s="81"/>
      <c r="P26" s="84"/>
      <c r="Q26" s="87"/>
      <c r="R26" s="3"/>
      <c r="S26" s="3"/>
      <c r="T26" s="3"/>
    </row>
    <row r="27" spans="1:20" ht="28.5" customHeight="1">
      <c r="A27" s="108"/>
      <c r="B27" s="93"/>
      <c r="C27" s="93"/>
      <c r="D27" s="81"/>
      <c r="E27" s="93"/>
      <c r="F27" s="93"/>
      <c r="G27" s="52">
        <v>43713</v>
      </c>
      <c r="H27" s="43">
        <v>30000000</v>
      </c>
      <c r="I27" s="96"/>
      <c r="J27" s="99"/>
      <c r="K27" s="96"/>
      <c r="L27" s="96"/>
      <c r="M27" s="81"/>
      <c r="N27" s="81"/>
      <c r="O27" s="81"/>
      <c r="P27" s="84"/>
      <c r="Q27" s="87"/>
      <c r="R27" s="3"/>
      <c r="S27" s="3"/>
      <c r="T27" s="3"/>
    </row>
    <row r="28" spans="1:20" ht="26.25" customHeight="1">
      <c r="A28" s="108"/>
      <c r="B28" s="93"/>
      <c r="C28" s="93"/>
      <c r="D28" s="81"/>
      <c r="E28" s="93"/>
      <c r="F28" s="93"/>
      <c r="G28" s="52">
        <v>43766</v>
      </c>
      <c r="H28" s="43">
        <v>15000000</v>
      </c>
      <c r="I28" s="96"/>
      <c r="J28" s="99"/>
      <c r="K28" s="96"/>
      <c r="L28" s="96"/>
      <c r="M28" s="81"/>
      <c r="N28" s="81"/>
      <c r="O28" s="81"/>
      <c r="P28" s="84"/>
      <c r="Q28" s="87"/>
      <c r="R28" s="3"/>
      <c r="S28" s="3"/>
      <c r="T28" s="3"/>
    </row>
    <row r="29" spans="1:20" ht="26.25" customHeight="1">
      <c r="A29" s="108"/>
      <c r="B29" s="93"/>
      <c r="C29" s="93"/>
      <c r="D29" s="81"/>
      <c r="E29" s="93"/>
      <c r="F29" s="93"/>
      <c r="G29" s="52">
        <v>43795</v>
      </c>
      <c r="H29" s="43">
        <v>15000000</v>
      </c>
      <c r="I29" s="96"/>
      <c r="J29" s="99"/>
      <c r="K29" s="96"/>
      <c r="L29" s="96"/>
      <c r="M29" s="81"/>
      <c r="N29" s="81"/>
      <c r="O29" s="81"/>
      <c r="P29" s="84"/>
      <c r="Q29" s="87"/>
      <c r="R29" s="3"/>
      <c r="S29" s="3"/>
      <c r="T29" s="3"/>
    </row>
    <row r="30" spans="1:20" ht="26.25" customHeight="1">
      <c r="A30" s="109"/>
      <c r="B30" s="94"/>
      <c r="C30" s="94"/>
      <c r="D30" s="82"/>
      <c r="E30" s="94"/>
      <c r="F30" s="94"/>
      <c r="G30" s="52">
        <v>43840</v>
      </c>
      <c r="H30" s="43">
        <v>29300000</v>
      </c>
      <c r="I30" s="97"/>
      <c r="J30" s="100"/>
      <c r="K30" s="97"/>
      <c r="L30" s="97"/>
      <c r="M30" s="82"/>
      <c r="N30" s="82"/>
      <c r="O30" s="82"/>
      <c r="P30" s="85"/>
      <c r="Q30" s="88"/>
      <c r="R30" s="3"/>
      <c r="S30" s="3"/>
      <c r="T30" s="3"/>
    </row>
    <row r="31" spans="1:20" ht="40.5" customHeight="1">
      <c r="A31" s="53" t="s">
        <v>50</v>
      </c>
      <c r="B31" s="53" t="s">
        <v>47</v>
      </c>
      <c r="C31" s="33" t="s">
        <v>51</v>
      </c>
      <c r="D31" s="54">
        <v>271000000</v>
      </c>
      <c r="E31" s="55">
        <v>8.9</v>
      </c>
      <c r="F31" s="56">
        <v>44561</v>
      </c>
      <c r="G31" s="56">
        <v>43997</v>
      </c>
      <c r="H31" s="54">
        <v>217800000</v>
      </c>
      <c r="I31" s="54">
        <f>20000000+30000000</f>
        <v>50000000</v>
      </c>
      <c r="J31" s="54">
        <v>1515383.06</v>
      </c>
      <c r="K31" s="54">
        <f>20000000+30000000</f>
        <v>50000000</v>
      </c>
      <c r="L31" s="54">
        <f>794434.43+1641831.15+1515383.06</f>
        <v>3951648.64</v>
      </c>
      <c r="M31" s="54">
        <f>H31-K31</f>
        <v>167800000</v>
      </c>
      <c r="N31" s="54"/>
      <c r="O31" s="54"/>
      <c r="P31" s="57"/>
      <c r="Q31" s="56">
        <v>44561</v>
      </c>
      <c r="R31" s="3"/>
      <c r="S31" s="3"/>
      <c r="T31" s="3"/>
    </row>
    <row r="32" spans="1:20" ht="17.25" customHeight="1">
      <c r="A32" s="30"/>
      <c r="B32" s="29" t="s">
        <v>27</v>
      </c>
      <c r="C32" s="26" t="s">
        <v>28</v>
      </c>
      <c r="D32" s="58">
        <f>SUM(D25:D31)</f>
        <v>488800000</v>
      </c>
      <c r="E32" s="26" t="s">
        <v>28</v>
      </c>
      <c r="F32" s="26" t="s">
        <v>28</v>
      </c>
      <c r="G32" s="26"/>
      <c r="H32" s="58">
        <f aca="true" t="shared" si="0" ref="H32:M32">SUM(H25:H31)</f>
        <v>493100000</v>
      </c>
      <c r="I32" s="58">
        <f t="shared" si="0"/>
        <v>50000000</v>
      </c>
      <c r="J32" s="58">
        <f t="shared" si="0"/>
        <v>1515383.06</v>
      </c>
      <c r="K32" s="58">
        <f t="shared" si="0"/>
        <v>325300000</v>
      </c>
      <c r="L32" s="58">
        <f t="shared" si="0"/>
        <v>23188897.31</v>
      </c>
      <c r="M32" s="58">
        <f t="shared" si="0"/>
        <v>167800000</v>
      </c>
      <c r="N32" s="58">
        <f>SUM(N25:N25)</f>
        <v>0</v>
      </c>
      <c r="O32" s="58">
        <f>SUM(O25:O25)</f>
        <v>0</v>
      </c>
      <c r="P32" s="26" t="s">
        <v>28</v>
      </c>
      <c r="Q32" s="26" t="s">
        <v>28</v>
      </c>
      <c r="R32" s="3"/>
      <c r="S32" s="3"/>
      <c r="T32" s="3"/>
    </row>
    <row r="33" spans="1:20" ht="17.25" customHeight="1">
      <c r="A33" s="89" t="s">
        <v>52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3"/>
      <c r="S33" s="3"/>
      <c r="T33" s="3"/>
    </row>
    <row r="34" spans="1:20" ht="13.5" customHeight="1">
      <c r="A34" s="59" t="s">
        <v>53</v>
      </c>
      <c r="B34" s="60"/>
      <c r="C34" s="61"/>
      <c r="D34" s="62"/>
      <c r="E34" s="24"/>
      <c r="F34" s="63"/>
      <c r="G34" s="64"/>
      <c r="H34" s="65"/>
      <c r="I34" s="65"/>
      <c r="J34" s="66"/>
      <c r="K34" s="65"/>
      <c r="L34" s="66"/>
      <c r="M34" s="67"/>
      <c r="N34" s="66"/>
      <c r="O34" s="66"/>
      <c r="P34" s="68"/>
      <c r="Q34" s="63"/>
      <c r="R34" s="3"/>
      <c r="S34" s="3"/>
      <c r="T34" s="3"/>
    </row>
    <row r="35" spans="1:20" ht="15.75" customHeight="1">
      <c r="A35" s="59"/>
      <c r="B35" s="69" t="s">
        <v>27</v>
      </c>
      <c r="C35" s="26" t="s">
        <v>28</v>
      </c>
      <c r="D35" s="51">
        <f>SUM(D34:D34)</f>
        <v>0</v>
      </c>
      <c r="E35" s="26" t="s">
        <v>28</v>
      </c>
      <c r="F35" s="26" t="s">
        <v>28</v>
      </c>
      <c r="G35" s="26"/>
      <c r="H35" s="51">
        <f aca="true" t="shared" si="1" ref="H35:O35">SUM(H34:H34)</f>
        <v>0</v>
      </c>
      <c r="I35" s="51">
        <f t="shared" si="1"/>
        <v>0</v>
      </c>
      <c r="J35" s="51">
        <f t="shared" si="1"/>
        <v>0</v>
      </c>
      <c r="K35" s="51">
        <f t="shared" si="1"/>
        <v>0</v>
      </c>
      <c r="L35" s="51">
        <f t="shared" si="1"/>
        <v>0</v>
      </c>
      <c r="M35" s="51">
        <f t="shared" si="1"/>
        <v>0</v>
      </c>
      <c r="N35" s="51">
        <f t="shared" si="1"/>
        <v>0</v>
      </c>
      <c r="O35" s="51">
        <f t="shared" si="1"/>
        <v>0</v>
      </c>
      <c r="P35" s="26" t="s">
        <v>28</v>
      </c>
      <c r="Q35" s="26" t="s">
        <v>28</v>
      </c>
      <c r="R35" s="3"/>
      <c r="S35" s="3"/>
      <c r="T35" s="3"/>
    </row>
    <row r="36" spans="1:20" ht="18" customHeight="1">
      <c r="A36" s="70"/>
      <c r="B36" s="71" t="s">
        <v>54</v>
      </c>
      <c r="C36" s="26" t="s">
        <v>28</v>
      </c>
      <c r="D36" s="51">
        <f>D35+D23+D32</f>
        <v>549250000</v>
      </c>
      <c r="E36" s="26" t="s">
        <v>28</v>
      </c>
      <c r="F36" s="26" t="s">
        <v>28</v>
      </c>
      <c r="G36" s="26"/>
      <c r="H36" s="51">
        <f aca="true" t="shared" si="2" ref="H36:O36">H35+H23+H32</f>
        <v>553550000</v>
      </c>
      <c r="I36" s="51">
        <f t="shared" si="2"/>
        <v>50000000</v>
      </c>
      <c r="J36" s="51">
        <f t="shared" si="2"/>
        <v>1515383.06</v>
      </c>
      <c r="K36" s="51">
        <f t="shared" si="2"/>
        <v>325300000</v>
      </c>
      <c r="L36" s="51">
        <f t="shared" si="2"/>
        <v>23254969.23</v>
      </c>
      <c r="M36" s="51">
        <f t="shared" si="2"/>
        <v>228250000</v>
      </c>
      <c r="N36" s="51">
        <f t="shared" si="2"/>
        <v>0</v>
      </c>
      <c r="O36" s="51">
        <f t="shared" si="2"/>
        <v>0</v>
      </c>
      <c r="P36" s="26" t="s">
        <v>28</v>
      </c>
      <c r="Q36" s="26" t="s">
        <v>28</v>
      </c>
      <c r="R36" s="3"/>
      <c r="S36" s="3"/>
      <c r="T36" s="3"/>
    </row>
    <row r="37" spans="1:20" ht="18" customHeight="1">
      <c r="A37" s="18"/>
      <c r="B37" s="72"/>
      <c r="C37" s="73"/>
      <c r="D37" s="74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3"/>
      <c r="Q37" s="73"/>
      <c r="R37" s="3"/>
      <c r="S37" s="3"/>
      <c r="T37" s="3"/>
    </row>
    <row r="38" spans="1:20" ht="19.5" customHeight="1">
      <c r="A38" s="75"/>
      <c r="B38" s="75" t="s">
        <v>55</v>
      </c>
      <c r="C38" s="2"/>
      <c r="D38" s="5"/>
      <c r="E38" s="5"/>
      <c r="F38" s="5"/>
      <c r="G38" s="75"/>
      <c r="H38" s="75" t="s">
        <v>56</v>
      </c>
      <c r="I38" s="5"/>
      <c r="J38" s="76"/>
      <c r="K38" s="75"/>
      <c r="L38" s="76"/>
      <c r="M38" s="77"/>
      <c r="N38" s="5"/>
      <c r="O38" s="5"/>
      <c r="P38" s="5"/>
      <c r="Q38" s="5"/>
      <c r="R38" s="3"/>
      <c r="S38" s="3"/>
      <c r="T38" s="3"/>
    </row>
    <row r="39" spans="1:20" ht="25.5" customHeight="1">
      <c r="A39" s="78"/>
      <c r="B39" s="78" t="s">
        <v>57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ht="21.75" customHeight="1"/>
    <row r="41" ht="30" customHeight="1"/>
    <row r="42" ht="40.5" customHeight="1"/>
    <row r="46" ht="12.75">
      <c r="B46" s="79"/>
    </row>
  </sheetData>
  <sheetProtection/>
  <mergeCells count="53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E25:E30"/>
    <mergeCell ref="H19:H21"/>
    <mergeCell ref="I19:I21"/>
    <mergeCell ref="J19:J21"/>
    <mergeCell ref="K19:K21"/>
    <mergeCell ref="L19:L21"/>
    <mergeCell ref="G19:G21"/>
    <mergeCell ref="M25:M30"/>
    <mergeCell ref="N19:N21"/>
    <mergeCell ref="O19:O21"/>
    <mergeCell ref="P19:P21"/>
    <mergeCell ref="Q19:Q21"/>
    <mergeCell ref="A24:Q24"/>
    <mergeCell ref="A25:A30"/>
    <mergeCell ref="B25:B30"/>
    <mergeCell ref="C25:C30"/>
    <mergeCell ref="D25:D30"/>
    <mergeCell ref="N25:N30"/>
    <mergeCell ref="O25:O30"/>
    <mergeCell ref="P25:P30"/>
    <mergeCell ref="Q25:Q30"/>
    <mergeCell ref="A33:Q33"/>
    <mergeCell ref="F25:F30"/>
    <mergeCell ref="I25:I30"/>
    <mergeCell ref="J25:J30"/>
    <mergeCell ref="K25:K30"/>
    <mergeCell ref="L25:L30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2020-09-17T11:11:28Z</dcterms:created>
  <dcterms:modified xsi:type="dcterms:W3CDTF">2020-09-18T09:09:44Z</dcterms:modified>
  <cp:category/>
  <cp:version/>
  <cp:contentType/>
  <cp:contentStatus/>
</cp:coreProperties>
</file>