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.2022" sheetId="1" r:id="rId1"/>
  </sheets>
  <definedNames>
    <definedName name="_xlnm.Print_Titles" localSheetId="0">'01.07.2022'!$5:$6</definedName>
  </definedNames>
  <calcPr fullCalcOnLoad="1"/>
</workbook>
</file>

<file path=xl/sharedStrings.xml><?xml version="1.0" encoding="utf-8"?>
<sst xmlns="http://schemas.openxmlformats.org/spreadsheetml/2006/main" count="98" uniqueCount="98">
  <si>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</si>
  <si>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</si>
  <si>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</si>
  <si>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</si>
  <si>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</si>
  <si>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</si>
  <si>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</si>
  <si>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</si>
  <si>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</si>
  <si>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</si>
  <si>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</si>
  <si>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</si>
  <si>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</si>
  <si>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</si>
  <si>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</si>
  <si>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</si>
  <si>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</si>
  <si>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</si>
  <si>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</si>
  <si>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</si>
  <si>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</si>
  <si>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</si>
  <si>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</si>
  <si>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</si>
  <si>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</si>
  <si>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</si>
  <si>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</si>
  <si>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</si>
  <si>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</si>
  <si>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</si>
  <si>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</si>
  <si>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</si>
  <si>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</si>
  <si>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</si>
  <si>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</si>
  <si>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</si>
  <si>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</si>
  <si>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</si>
  <si>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</si>
  <si>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</si>
  <si>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</si>
  <si>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</si>
  <si>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</si>
  <si>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</si>
  <si>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</si>
  <si>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</si>
  <si>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</si>
  <si>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</si>
  <si>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</si>
  <si>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</si>
  <si>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</si>
  <si>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</si>
  <si>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</si>
  <si>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</si>
  <si>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</si>
  <si>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</si>
  <si>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</si>
  <si>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</si>
  <si>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</si>
  <si>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</si>
  <si>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</si>
  <si>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</si>
  <si>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</si>
  <si>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</si>
  <si>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</si>
  <si>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</si>
  <si>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</si>
  <si>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</si>
  <si>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</si>
  <si>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</si>
  <si>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</si>
  <si>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</si>
  <si>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</si>
  <si>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</si>
  <si>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</si>
  <si>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</si>
  <si>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</si>
  <si>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</si>
  <si>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</si>
  <si>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</si>
  <si>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</si>
  <si>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</si>
  <si>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</si>
  <si>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</si>
  <si>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</si>
  <si>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</si>
  <si>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</si>
  <si>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</si>
  <si>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</si>
  <si>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</si>
  <si>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</si>
  <si>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</si>
  <si>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Утверждено решением Совета депутатов от 10.12.2021 № 92</t>
  </si>
  <si>
    <t>Уточненная сводная бюджетная роспись (план)</t>
  </si>
  <si>
    <t>Анализ исполнения расходной части местного бюджета ЗАТО Александровск за 2 квартал 2022 года</t>
  </si>
  <si>
    <t>Исполнено за                                                     2 квартал                                      2022 года</t>
  </si>
  <si>
    <t>0401</t>
  </si>
  <si>
    <t>Общеэкономические вопросы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</si>
</sst>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4" fontId="46" fillId="0" borderId="13" xfId="80" applyFont="1" applyFill="1" applyBorder="1" applyProtection="1">
      <alignment horizontal="right" vertical="top" shrinkToFit="1"/>
      <protection/>
    </xf>
    <xf numFmtId="0" fontId="46" fillId="0" borderId="14" xfId="77" applyNumberFormat="1" applyFont="1" applyFill="1" applyBorder="1" applyProtection="1">
      <alignment vertical="top" wrapTex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  <xf numFmtId="4" fontId="47" fillId="0" borderId="13" xfId="80" applyFont="1" applyFill="1" applyBorder="1" applyProtection="1">
      <alignment horizontal="right" vertical="top" shrinkToFit="1"/>
      <protection/>
    </xf>
    <xf numFmtId="1" fontId="46" fillId="0" borderId="15" xfId="43" applyNumberFormat="1" applyFont="1" applyFill="1" applyBorder="1" applyProtection="1">
      <alignment horizontal="center" vertical="top" shrinkToFit="1"/>
      <protection/>
    </xf>
    <xf numFmtId="0" fontId="46" fillId="0" borderId="16" xfId="77" applyNumberFormat="1" applyFont="1" applyFill="1" applyBorder="1" applyProtection="1">
      <alignment vertical="top" wrapText="1"/>
      <protection/>
    </xf>
    <xf numFmtId="49" fontId="46" fillId="0" borderId="17" xfId="43" applyNumberFormat="1" applyFont="1" applyFill="1" applyBorder="1" applyProtection="1">
      <alignment horizontal="center" vertical="top" shrinkToFit="1"/>
      <protection/>
    </xf>
    <xf numFmtId="0" fontId="47" fillId="0" borderId="17" xfId="77" applyNumberFormat="1" applyFont="1" applyFill="1" applyBorder="1" applyProtection="1">
      <alignment vertical="top" wrapText="1"/>
      <protection/>
    </xf>
    <xf numFmtId="1" fontId="47" fillId="0" borderId="18" xfId="43" applyNumberFormat="1" applyFont="1" applyFill="1" applyBorder="1" applyProtection="1">
      <alignment horizontal="center" vertical="top" shrinkToFit="1"/>
      <protection/>
    </xf>
    <xf numFmtId="0" fontId="46" fillId="0" borderId="19" xfId="77" applyNumberFormat="1" applyFont="1" applyFill="1" applyBorder="1" applyProtection="1">
      <alignment vertical="top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showGridLines="0" tabSelected="1" zoomScalePageLayoutView="0" workbookViewId="0" topLeftCell="A1">
      <pane ySplit="6" topLeftCell="A36" activePane="bottomLeft" state="frozen"/>
      <selection pane="topLeft" activeCell="A1" sqref="A1"/>
      <selection pane="bottomLeft" activeCell="E20" sqref="E20:E50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3" width="20.7109375" style="2" customWidth="1"/>
    <col min="4" max="4" width="23.28125" style="2" customWidth="1"/>
    <col min="5" max="6" width="22.28125" style="2" customWidth="1"/>
    <col min="7" max="7" width="14.28125" style="2" customWidth="1"/>
    <col min="8" max="16384" width="9.140625" style="2" customWidth="1"/>
  </cols>
  <sheetData>
    <row r="2" spans="1:7" ht="15.75">
      <c r="A2" s="22" t="s">
        <v>94</v>
      </c>
      <c r="B2" s="22"/>
      <c r="C2" s="22"/>
      <c r="D2" s="22"/>
      <c r="E2" s="22"/>
      <c r="F2" s="22"/>
      <c r="G2" s="22"/>
    </row>
    <row r="3" spans="1:7" ht="15.75">
      <c r="A3" s="10"/>
      <c r="B3" s="11"/>
      <c r="C3" s="10"/>
      <c r="D3" s="10"/>
      <c r="E3" s="10"/>
      <c r="F3" s="10"/>
      <c r="G3" s="10"/>
    </row>
    <row r="4" spans="1:7" ht="15.75">
      <c r="A4" s="23" t="s">
        <v>0</v>
      </c>
      <c r="B4" s="23"/>
      <c r="C4" s="23"/>
      <c r="D4" s="23"/>
      <c r="E4" s="23"/>
      <c r="F4" s="23"/>
      <c r="G4" s="23"/>
    </row>
    <row r="5" spans="1:7" ht="75" customHeight="1">
      <c r="A5" s="8" t="s">
        <v>41</v>
      </c>
      <c r="B5" s="8" t="s">
        <v>42</v>
      </c>
      <c r="C5" s="8" t="s">
        <v>92</v>
      </c>
      <c r="D5" s="8" t="s">
        <v>93</v>
      </c>
      <c r="E5" s="8" t="s">
        <v>95</v>
      </c>
      <c r="F5" s="8" t="s">
        <v>88</v>
      </c>
      <c r="G5" s="8" t="s">
        <v>43</v>
      </c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9" customFormat="1" ht="31.5">
      <c r="A7" s="14" t="s">
        <v>1</v>
      </c>
      <c r="B7" s="15" t="s">
        <v>77</v>
      </c>
      <c r="C7" s="16">
        <v>275893479.74</v>
      </c>
      <c r="D7" s="16">
        <v>266611840.27</v>
      </c>
      <c r="E7" s="16">
        <v>135377235.79</v>
      </c>
      <c r="F7" s="16">
        <f>SUM(F8:F14)</f>
        <v>131234604.47999999</v>
      </c>
      <c r="G7" s="16">
        <f>ROUND(E7/D7*100,2)</f>
        <v>50.78</v>
      </c>
    </row>
    <row r="8" spans="1:7" ht="63" outlineLevel="1">
      <c r="A8" s="4" t="s">
        <v>2</v>
      </c>
      <c r="B8" s="3" t="s">
        <v>49</v>
      </c>
      <c r="C8" s="5">
        <v>3577035.3</v>
      </c>
      <c r="D8" s="5">
        <v>4208323.07</v>
      </c>
      <c r="E8" s="5">
        <v>1625386.08</v>
      </c>
      <c r="F8" s="5">
        <f>D8-E8</f>
        <v>2582936.99</v>
      </c>
      <c r="G8" s="5">
        <f>ROUND(E8/D8*100,2)</f>
        <v>38.62</v>
      </c>
    </row>
    <row r="9" spans="1:7" ht="78.75" outlineLevel="1">
      <c r="A9" s="4" t="s">
        <v>3</v>
      </c>
      <c r="B9" s="3" t="s">
        <v>50</v>
      </c>
      <c r="C9" s="5">
        <v>7795549.75</v>
      </c>
      <c r="D9" s="5">
        <v>8704404.56</v>
      </c>
      <c r="E9" s="5">
        <v>4232579.88</v>
      </c>
      <c r="F9" s="5">
        <f aca="true" t="shared" si="0" ref="F9:F50">D9-E9</f>
        <v>4471824.680000001</v>
      </c>
      <c r="G9" s="5">
        <f aca="true" t="shared" si="1" ref="G9:G51">ROUND(E9/D9*100,2)</f>
        <v>48.63</v>
      </c>
    </row>
    <row r="10" spans="1:7" ht="94.5" outlineLevel="1">
      <c r="A10" s="4" t="s">
        <v>4</v>
      </c>
      <c r="B10" s="3" t="s">
        <v>51</v>
      </c>
      <c r="C10" s="5">
        <v>84110481.19</v>
      </c>
      <c r="D10" s="5">
        <v>95318630.66</v>
      </c>
      <c r="E10" s="5">
        <v>46398217.43</v>
      </c>
      <c r="F10" s="5">
        <f t="shared" si="0"/>
        <v>48920413.23</v>
      </c>
      <c r="G10" s="5">
        <f t="shared" si="1"/>
        <v>48.68</v>
      </c>
    </row>
    <row r="11" spans="1:7" ht="15.75" outlineLevel="1">
      <c r="A11" s="4" t="s">
        <v>45</v>
      </c>
      <c r="B11" s="3" t="s">
        <v>46</v>
      </c>
      <c r="C11" s="5">
        <v>38496.05</v>
      </c>
      <c r="D11" s="5">
        <v>52894.86</v>
      </c>
      <c r="E11" s="5">
        <v>52882</v>
      </c>
      <c r="F11" s="5">
        <f t="shared" si="0"/>
        <v>12.860000000000582</v>
      </c>
      <c r="G11" s="5">
        <f t="shared" si="1"/>
        <v>99.98</v>
      </c>
    </row>
    <row r="12" spans="1:13" ht="78.75" outlineLevel="1">
      <c r="A12" s="4" t="s">
        <v>5</v>
      </c>
      <c r="B12" s="3" t="s">
        <v>52</v>
      </c>
      <c r="C12" s="5">
        <v>4384071</v>
      </c>
      <c r="D12" s="5">
        <v>6130345.67</v>
      </c>
      <c r="E12" s="5">
        <v>1890237.41</v>
      </c>
      <c r="F12" s="5">
        <f t="shared" si="0"/>
        <v>4240108.26</v>
      </c>
      <c r="G12" s="5">
        <f t="shared" si="1"/>
        <v>30.83</v>
      </c>
      <c r="M12" s="2" t="s">
        <v>44</v>
      </c>
    </row>
    <row r="13" spans="1:7" ht="15.75" outlineLevel="1">
      <c r="A13" s="4" t="s">
        <v>6</v>
      </c>
      <c r="B13" s="3" t="s">
        <v>53</v>
      </c>
      <c r="C13" s="5">
        <v>1000000</v>
      </c>
      <c r="D13" s="5">
        <v>1000000</v>
      </c>
      <c r="E13" s="5">
        <v>0</v>
      </c>
      <c r="F13" s="5">
        <f t="shared" si="0"/>
        <v>1000000</v>
      </c>
      <c r="G13" s="5">
        <f t="shared" si="1"/>
        <v>0</v>
      </c>
    </row>
    <row r="14" spans="1:7" ht="31.5" outlineLevel="1">
      <c r="A14" s="4" t="s">
        <v>7</v>
      </c>
      <c r="B14" s="3" t="s">
        <v>54</v>
      </c>
      <c r="C14" s="5">
        <v>174987846.45</v>
      </c>
      <c r="D14" s="5">
        <v>151197241.45</v>
      </c>
      <c r="E14" s="5">
        <v>81177932.99</v>
      </c>
      <c r="F14" s="5">
        <f t="shared" si="0"/>
        <v>70019308.46</v>
      </c>
      <c r="G14" s="5">
        <f t="shared" si="1"/>
        <v>53.69</v>
      </c>
    </row>
    <row r="15" spans="1:7" ht="63">
      <c r="A15" s="14" t="s">
        <v>8</v>
      </c>
      <c r="B15" s="15" t="s">
        <v>78</v>
      </c>
      <c r="C15" s="16">
        <v>51382520.71</v>
      </c>
      <c r="D15" s="16">
        <v>50605808.71</v>
      </c>
      <c r="E15" s="16">
        <v>22479686.04</v>
      </c>
      <c r="F15" s="16">
        <f t="shared" si="0"/>
        <v>28126122.67</v>
      </c>
      <c r="G15" s="16">
        <f t="shared" si="1"/>
        <v>44.42</v>
      </c>
    </row>
    <row r="16" spans="1:7" ht="15.75" outlineLevel="1">
      <c r="A16" s="4" t="s">
        <v>9</v>
      </c>
      <c r="B16" s="3" t="s">
        <v>55</v>
      </c>
      <c r="C16" s="5">
        <v>2243147</v>
      </c>
      <c r="D16" s="5">
        <v>2243147</v>
      </c>
      <c r="E16" s="5">
        <v>1094194.52</v>
      </c>
      <c r="F16" s="5">
        <f t="shared" si="0"/>
        <v>1148952.48</v>
      </c>
      <c r="G16" s="5">
        <f t="shared" si="1"/>
        <v>48.78</v>
      </c>
    </row>
    <row r="17" spans="1:7" ht="63" outlineLevel="1">
      <c r="A17" s="4" t="s">
        <v>10</v>
      </c>
      <c r="B17" s="3" t="s">
        <v>56</v>
      </c>
      <c r="C17" s="5">
        <v>438436</v>
      </c>
      <c r="D17" s="5">
        <v>438436</v>
      </c>
      <c r="E17" s="5">
        <v>385024.4</v>
      </c>
      <c r="F17" s="5">
        <f t="shared" si="0"/>
        <v>53411.59999999998</v>
      </c>
      <c r="G17" s="5">
        <f t="shared" si="1"/>
        <v>87.82</v>
      </c>
    </row>
    <row r="18" spans="1:7" ht="15.75" outlineLevel="1">
      <c r="A18" s="4" t="s">
        <v>89</v>
      </c>
      <c r="B18" s="3" t="s">
        <v>91</v>
      </c>
      <c r="C18" s="5">
        <v>48642342.71</v>
      </c>
      <c r="D18" s="5">
        <v>47865630.71</v>
      </c>
      <c r="E18" s="5">
        <v>21000467.12</v>
      </c>
      <c r="F18" s="5">
        <f t="shared" si="0"/>
        <v>26865163.59</v>
      </c>
      <c r="G18" s="5">
        <f t="shared" si="1"/>
        <v>43.87</v>
      </c>
    </row>
    <row r="19" spans="1:7" ht="63" outlineLevel="1">
      <c r="A19" s="4" t="s">
        <v>11</v>
      </c>
      <c r="B19" s="30" t="s">
        <v>90</v>
      </c>
      <c r="C19" s="5">
        <v>58595</v>
      </c>
      <c r="D19" s="5">
        <v>58595</v>
      </c>
      <c r="E19" s="5">
        <v>0</v>
      </c>
      <c r="F19" s="5">
        <f t="shared" si="0"/>
        <v>58595</v>
      </c>
      <c r="G19" s="5">
        <f t="shared" si="1"/>
        <v>0</v>
      </c>
    </row>
    <row r="20" spans="1:7" ht="15.75">
      <c r="A20" s="29" t="s">
        <v>12</v>
      </c>
      <c r="B20" s="28" t="s">
        <v>79</v>
      </c>
      <c r="C20" s="24">
        <v>240421822.51</v>
      </c>
      <c r="D20" s="24">
        <v>339985599.77</v>
      </c>
      <c r="E20" s="24">
        <v>108150770.28</v>
      </c>
      <c r="F20" s="24">
        <f t="shared" si="0"/>
        <v>231834829.48999998</v>
      </c>
      <c r="G20" s="16">
        <f t="shared" si="1"/>
        <v>31.81</v>
      </c>
    </row>
    <row r="21" spans="1:7" ht="15.75">
      <c r="A21" s="27" t="s">
        <v>96</v>
      </c>
      <c r="B21" s="26" t="s">
        <v>97</v>
      </c>
      <c r="C21" s="20"/>
      <c r="D21" s="20">
        <v>2451545.84</v>
      </c>
      <c r="E21" s="20">
        <v>113673.95</v>
      </c>
      <c r="F21" s="20">
        <f t="shared" si="0"/>
        <v>2337871.8899999997</v>
      </c>
      <c r="G21" s="5">
        <f t="shared" si="1"/>
        <v>4.64</v>
      </c>
    </row>
    <row r="22" spans="1:7" ht="15.75" outlineLevel="1">
      <c r="A22" s="25" t="s">
        <v>13</v>
      </c>
      <c r="B22" s="26" t="s">
        <v>57</v>
      </c>
      <c r="C22" s="20">
        <v>38441850.9</v>
      </c>
      <c r="D22" s="20">
        <v>38508261.9</v>
      </c>
      <c r="E22" s="20">
        <v>4216953.12</v>
      </c>
      <c r="F22" s="20">
        <f t="shared" si="0"/>
        <v>34291308.78</v>
      </c>
      <c r="G22" s="5">
        <f t="shared" si="1"/>
        <v>10.95</v>
      </c>
    </row>
    <row r="23" spans="1:7" ht="31.5" outlineLevel="1">
      <c r="A23" s="4" t="s">
        <v>14</v>
      </c>
      <c r="B23" s="21" t="s">
        <v>58</v>
      </c>
      <c r="C23" s="5">
        <v>164520868.99</v>
      </c>
      <c r="D23" s="5">
        <v>262148881.03</v>
      </c>
      <c r="E23" s="5">
        <v>86341478.18</v>
      </c>
      <c r="F23" s="5">
        <f t="shared" si="0"/>
        <v>175807402.85</v>
      </c>
      <c r="G23" s="5">
        <f t="shared" si="1"/>
        <v>32.94</v>
      </c>
    </row>
    <row r="24" spans="1:7" ht="15.75" outlineLevel="1">
      <c r="A24" s="4" t="s">
        <v>15</v>
      </c>
      <c r="B24" s="3" t="s">
        <v>59</v>
      </c>
      <c r="C24" s="5">
        <v>14059350.97</v>
      </c>
      <c r="D24" s="5">
        <v>12633818.3</v>
      </c>
      <c r="E24" s="5">
        <v>6585627.27</v>
      </c>
      <c r="F24" s="5">
        <f t="shared" si="0"/>
        <v>6048191.030000001</v>
      </c>
      <c r="G24" s="5">
        <f t="shared" si="1"/>
        <v>52.13</v>
      </c>
    </row>
    <row r="25" spans="1:7" ht="31.5" outlineLevel="1">
      <c r="A25" s="4" t="s">
        <v>16</v>
      </c>
      <c r="B25" s="3" t="s">
        <v>60</v>
      </c>
      <c r="C25" s="5">
        <v>23399751.65</v>
      </c>
      <c r="D25" s="5">
        <v>24243092.7</v>
      </c>
      <c r="E25" s="5">
        <v>10893037.76</v>
      </c>
      <c r="F25" s="5">
        <f t="shared" si="0"/>
        <v>13350054.94</v>
      </c>
      <c r="G25" s="5">
        <f t="shared" si="1"/>
        <v>44.93</v>
      </c>
    </row>
    <row r="26" spans="1:7" ht="31.5">
      <c r="A26" s="14" t="s">
        <v>17</v>
      </c>
      <c r="B26" s="15" t="s">
        <v>80</v>
      </c>
      <c r="C26" s="16">
        <v>339130238.23</v>
      </c>
      <c r="D26" s="16">
        <v>486924847.29</v>
      </c>
      <c r="E26" s="16">
        <v>73519487.37</v>
      </c>
      <c r="F26" s="16">
        <f t="shared" si="0"/>
        <v>413405359.92</v>
      </c>
      <c r="G26" s="16">
        <f t="shared" si="1"/>
        <v>15.1</v>
      </c>
    </row>
    <row r="27" spans="1:7" ht="15.75" outlineLevel="1">
      <c r="A27" s="4" t="s">
        <v>18</v>
      </c>
      <c r="B27" s="3" t="s">
        <v>61</v>
      </c>
      <c r="C27" s="5">
        <v>143421752.88</v>
      </c>
      <c r="D27" s="5">
        <v>235370885.8</v>
      </c>
      <c r="E27" s="5">
        <v>24612536.37</v>
      </c>
      <c r="F27" s="5">
        <f t="shared" si="0"/>
        <v>210758349.43</v>
      </c>
      <c r="G27" s="5">
        <f t="shared" si="1"/>
        <v>10.46</v>
      </c>
    </row>
    <row r="28" spans="1:7" ht="15.75" outlineLevel="1">
      <c r="A28" s="4" t="s">
        <v>19</v>
      </c>
      <c r="B28" s="3" t="s">
        <v>62</v>
      </c>
      <c r="C28" s="5">
        <v>90309104.5</v>
      </c>
      <c r="D28" s="5">
        <v>61408205.53</v>
      </c>
      <c r="E28" s="5">
        <v>25242771.48</v>
      </c>
      <c r="F28" s="5">
        <f t="shared" si="0"/>
        <v>36165434.05</v>
      </c>
      <c r="G28" s="5">
        <f t="shared" si="1"/>
        <v>41.11</v>
      </c>
    </row>
    <row r="29" spans="1:7" ht="15.75" outlineLevel="1">
      <c r="A29" s="4" t="s">
        <v>20</v>
      </c>
      <c r="B29" s="3" t="s">
        <v>63</v>
      </c>
      <c r="C29" s="5">
        <v>105389380.85</v>
      </c>
      <c r="D29" s="5">
        <v>189716332.86</v>
      </c>
      <c r="E29" s="5">
        <v>23664179.52</v>
      </c>
      <c r="F29" s="5">
        <f t="shared" si="0"/>
        <v>166052153.34</v>
      </c>
      <c r="G29" s="5">
        <f t="shared" si="1"/>
        <v>12.47</v>
      </c>
    </row>
    <row r="30" spans="1:7" ht="31.5" outlineLevel="1">
      <c r="A30" s="4" t="s">
        <v>21</v>
      </c>
      <c r="B30" s="3" t="s">
        <v>64</v>
      </c>
      <c r="C30" s="5">
        <v>10000</v>
      </c>
      <c r="D30" s="5">
        <v>429423.1</v>
      </c>
      <c r="E30" s="5">
        <v>0</v>
      </c>
      <c r="F30" s="5">
        <f t="shared" si="0"/>
        <v>429423.1</v>
      </c>
      <c r="G30" s="5">
        <f t="shared" si="1"/>
        <v>0</v>
      </c>
    </row>
    <row r="31" spans="1:7" ht="15.75">
      <c r="A31" s="14" t="s">
        <v>22</v>
      </c>
      <c r="B31" s="15" t="s">
        <v>81</v>
      </c>
      <c r="C31" s="16">
        <v>2153267239.69</v>
      </c>
      <c r="D31" s="16">
        <v>2159395840.75</v>
      </c>
      <c r="E31" s="16">
        <v>1199479737.06</v>
      </c>
      <c r="F31" s="16">
        <f t="shared" si="0"/>
        <v>959916103.69</v>
      </c>
      <c r="G31" s="16">
        <f t="shared" si="1"/>
        <v>55.55</v>
      </c>
    </row>
    <row r="32" spans="1:7" ht="15.75" outlineLevel="1">
      <c r="A32" s="4" t="s">
        <v>23</v>
      </c>
      <c r="B32" s="3" t="s">
        <v>65</v>
      </c>
      <c r="C32" s="5">
        <v>791393793.36</v>
      </c>
      <c r="D32" s="5">
        <v>786181437.85</v>
      </c>
      <c r="E32" s="5">
        <v>450613869.17</v>
      </c>
      <c r="F32" s="5">
        <f t="shared" si="0"/>
        <v>335567568.68</v>
      </c>
      <c r="G32" s="5">
        <f t="shared" si="1"/>
        <v>57.32</v>
      </c>
    </row>
    <row r="33" spans="1:7" ht="15.75" outlineLevel="1">
      <c r="A33" s="4" t="s">
        <v>24</v>
      </c>
      <c r="B33" s="3" t="s">
        <v>66</v>
      </c>
      <c r="C33" s="5">
        <v>703545243.08</v>
      </c>
      <c r="D33" s="5">
        <v>696379531.15</v>
      </c>
      <c r="E33" s="5">
        <v>389770685.82</v>
      </c>
      <c r="F33" s="5">
        <f t="shared" si="0"/>
        <v>306608845.33</v>
      </c>
      <c r="G33" s="5">
        <f t="shared" si="1"/>
        <v>55.97</v>
      </c>
    </row>
    <row r="34" spans="1:7" ht="18.75" customHeight="1" outlineLevel="1">
      <c r="A34" s="4" t="s">
        <v>25</v>
      </c>
      <c r="B34" s="3" t="s">
        <v>67</v>
      </c>
      <c r="C34" s="5">
        <v>461831678.91</v>
      </c>
      <c r="D34" s="5">
        <v>474224172.4</v>
      </c>
      <c r="E34" s="5">
        <v>250586180.63</v>
      </c>
      <c r="F34" s="5">
        <f t="shared" si="0"/>
        <v>223637991.76999998</v>
      </c>
      <c r="G34" s="5">
        <f t="shared" si="1"/>
        <v>52.84</v>
      </c>
    </row>
    <row r="35" spans="1:7" ht="47.25" outlineLevel="1">
      <c r="A35" s="13" t="s">
        <v>47</v>
      </c>
      <c r="B35" s="3" t="s">
        <v>48</v>
      </c>
      <c r="C35" s="5">
        <v>2609922.08</v>
      </c>
      <c r="D35" s="5">
        <v>2628970.08</v>
      </c>
      <c r="E35" s="5">
        <v>877271</v>
      </c>
      <c r="F35" s="5">
        <f t="shared" si="0"/>
        <v>1751699.08</v>
      </c>
      <c r="G35" s="5">
        <f t="shared" si="1"/>
        <v>33.37</v>
      </c>
    </row>
    <row r="36" spans="1:7" ht="15.75" outlineLevel="1">
      <c r="A36" s="4" t="s">
        <v>26</v>
      </c>
      <c r="B36" s="3" t="s">
        <v>68</v>
      </c>
      <c r="C36" s="5">
        <v>33219282.52</v>
      </c>
      <c r="D36" s="5">
        <v>40593598.79</v>
      </c>
      <c r="E36" s="5">
        <v>23182997.28</v>
      </c>
      <c r="F36" s="5">
        <f t="shared" si="0"/>
        <v>17410601.509999998</v>
      </c>
      <c r="G36" s="5">
        <f t="shared" si="1"/>
        <v>57.11</v>
      </c>
    </row>
    <row r="37" spans="1:7" ht="31.5" outlineLevel="1">
      <c r="A37" s="4" t="s">
        <v>27</v>
      </c>
      <c r="B37" s="3" t="s">
        <v>69</v>
      </c>
      <c r="C37" s="5">
        <v>160667319.74</v>
      </c>
      <c r="D37" s="5">
        <v>159388130.48</v>
      </c>
      <c r="E37" s="5">
        <v>84448733.16</v>
      </c>
      <c r="F37" s="5">
        <f t="shared" si="0"/>
        <v>74939397.32</v>
      </c>
      <c r="G37" s="5">
        <f t="shared" si="1"/>
        <v>52.98</v>
      </c>
    </row>
    <row r="38" spans="1:7" ht="15.75">
      <c r="A38" s="14" t="s">
        <v>28</v>
      </c>
      <c r="B38" s="15" t="s">
        <v>82</v>
      </c>
      <c r="C38" s="16">
        <v>300736993.53</v>
      </c>
      <c r="D38" s="16">
        <v>269938887.83</v>
      </c>
      <c r="E38" s="16">
        <v>146244557.75</v>
      </c>
      <c r="F38" s="16">
        <f t="shared" si="0"/>
        <v>123694330.07999998</v>
      </c>
      <c r="G38" s="16">
        <f t="shared" si="1"/>
        <v>54.18</v>
      </c>
    </row>
    <row r="39" spans="1:7" ht="15.75" outlineLevel="1">
      <c r="A39" s="4" t="s">
        <v>29</v>
      </c>
      <c r="B39" s="3" t="s">
        <v>70</v>
      </c>
      <c r="C39" s="5">
        <v>300736993.53</v>
      </c>
      <c r="D39" s="5">
        <v>269938887.83</v>
      </c>
      <c r="E39" s="5">
        <v>146244557.75</v>
      </c>
      <c r="F39" s="5">
        <f t="shared" si="0"/>
        <v>123694330.07999998</v>
      </c>
      <c r="G39" s="5">
        <f t="shared" si="1"/>
        <v>54.18</v>
      </c>
    </row>
    <row r="40" spans="1:7" ht="15.75">
      <c r="A40" s="14" t="s">
        <v>30</v>
      </c>
      <c r="B40" s="15" t="s">
        <v>83</v>
      </c>
      <c r="C40" s="16">
        <v>87714247.09</v>
      </c>
      <c r="D40" s="16">
        <v>87714247.09</v>
      </c>
      <c r="E40" s="16">
        <v>38281388.29</v>
      </c>
      <c r="F40" s="16">
        <f t="shared" si="0"/>
        <v>49432858.800000004</v>
      </c>
      <c r="G40" s="16">
        <f t="shared" si="1"/>
        <v>43.64</v>
      </c>
    </row>
    <row r="41" spans="1:7" ht="15.75" outlineLevel="1">
      <c r="A41" s="4" t="s">
        <v>31</v>
      </c>
      <c r="B41" s="3" t="s">
        <v>71</v>
      </c>
      <c r="C41" s="5">
        <v>9893270.09</v>
      </c>
      <c r="D41" s="5">
        <v>9893270.09</v>
      </c>
      <c r="E41" s="5">
        <v>5085517.4</v>
      </c>
      <c r="F41" s="5">
        <f t="shared" si="0"/>
        <v>4807752.6899999995</v>
      </c>
      <c r="G41" s="5">
        <f t="shared" si="1"/>
        <v>51.4</v>
      </c>
    </row>
    <row r="42" spans="1:7" ht="15.75" outlineLevel="1">
      <c r="A42" s="4" t="s">
        <v>32</v>
      </c>
      <c r="B42" s="3" t="s">
        <v>72</v>
      </c>
      <c r="C42" s="5">
        <v>4279000</v>
      </c>
      <c r="D42" s="5">
        <v>4279000</v>
      </c>
      <c r="E42" s="5">
        <v>1435400.5</v>
      </c>
      <c r="F42" s="5">
        <f t="shared" si="0"/>
        <v>2843599.5</v>
      </c>
      <c r="G42" s="5">
        <f t="shared" si="1"/>
        <v>33.55</v>
      </c>
    </row>
    <row r="43" spans="1:7" ht="15.75" outlineLevel="1">
      <c r="A43" s="4" t="s">
        <v>33</v>
      </c>
      <c r="B43" s="3" t="s">
        <v>73</v>
      </c>
      <c r="C43" s="5">
        <v>58802800</v>
      </c>
      <c r="D43" s="5">
        <v>58802800</v>
      </c>
      <c r="E43" s="5">
        <v>26515949.26</v>
      </c>
      <c r="F43" s="5">
        <f t="shared" si="0"/>
        <v>32286850.74</v>
      </c>
      <c r="G43" s="5">
        <f t="shared" si="1"/>
        <v>45.09</v>
      </c>
    </row>
    <row r="44" spans="1:7" ht="31.5" outlineLevel="1">
      <c r="A44" s="4">
        <v>1006</v>
      </c>
      <c r="B44" s="3" t="s">
        <v>87</v>
      </c>
      <c r="C44" s="5">
        <v>14739177</v>
      </c>
      <c r="D44" s="5">
        <v>14739177</v>
      </c>
      <c r="E44" s="5">
        <v>5244521.13</v>
      </c>
      <c r="F44" s="5">
        <f t="shared" si="0"/>
        <v>9494655.870000001</v>
      </c>
      <c r="G44" s="5">
        <f t="shared" si="1"/>
        <v>35.58</v>
      </c>
    </row>
    <row r="45" spans="1:7" ht="31.5">
      <c r="A45" s="14" t="s">
        <v>34</v>
      </c>
      <c r="B45" s="15" t="s">
        <v>84</v>
      </c>
      <c r="C45" s="16">
        <v>84635389.47</v>
      </c>
      <c r="D45" s="16">
        <v>7930789.47</v>
      </c>
      <c r="E45" s="16">
        <v>936853.43</v>
      </c>
      <c r="F45" s="16">
        <f t="shared" si="0"/>
        <v>6993936.04</v>
      </c>
      <c r="G45" s="16">
        <f t="shared" si="1"/>
        <v>11.81</v>
      </c>
    </row>
    <row r="46" spans="1:7" ht="31.5" outlineLevel="1">
      <c r="A46" s="4" t="s">
        <v>35</v>
      </c>
      <c r="B46" s="3" t="s">
        <v>74</v>
      </c>
      <c r="C46" s="5">
        <v>84635389.47</v>
      </c>
      <c r="D46" s="5">
        <v>7930789.47</v>
      </c>
      <c r="E46" s="5">
        <v>936853.43</v>
      </c>
      <c r="F46" s="5">
        <f t="shared" si="0"/>
        <v>6993936.04</v>
      </c>
      <c r="G46" s="5">
        <f t="shared" si="1"/>
        <v>11.81</v>
      </c>
    </row>
    <row r="47" spans="1:7" ht="15.75">
      <c r="A47" s="14" t="s">
        <v>36</v>
      </c>
      <c r="B47" s="15" t="s">
        <v>85</v>
      </c>
      <c r="C47" s="16">
        <v>4771507.28</v>
      </c>
      <c r="D47" s="16">
        <v>4753427.28</v>
      </c>
      <c r="E47" s="16">
        <v>2628062.62</v>
      </c>
      <c r="F47" s="16">
        <f t="shared" si="0"/>
        <v>2125364.66</v>
      </c>
      <c r="G47" s="16">
        <f t="shared" si="1"/>
        <v>55.29</v>
      </c>
    </row>
    <row r="48" spans="1:7" ht="15.75" outlineLevel="1">
      <c r="A48" s="4" t="s">
        <v>37</v>
      </c>
      <c r="B48" s="3" t="s">
        <v>75</v>
      </c>
      <c r="C48" s="5">
        <v>4771507.28</v>
      </c>
      <c r="D48" s="5">
        <v>4753427.28</v>
      </c>
      <c r="E48" s="5">
        <v>2628062.62</v>
      </c>
      <c r="F48" s="5">
        <f t="shared" si="0"/>
        <v>2125364.66</v>
      </c>
      <c r="G48" s="5">
        <f t="shared" si="1"/>
        <v>55.29</v>
      </c>
    </row>
    <row r="49" spans="1:7" ht="31.5">
      <c r="A49" s="14" t="s">
        <v>38</v>
      </c>
      <c r="B49" s="15" t="s">
        <v>86</v>
      </c>
      <c r="C49" s="16">
        <v>24493722.24</v>
      </c>
      <c r="D49" s="16">
        <v>18891235.52</v>
      </c>
      <c r="E49" s="16">
        <v>7670965.15</v>
      </c>
      <c r="F49" s="16">
        <f t="shared" si="0"/>
        <v>11220270.37</v>
      </c>
      <c r="G49" s="16">
        <f t="shared" si="1"/>
        <v>40.61</v>
      </c>
    </row>
    <row r="50" spans="1:7" ht="47.25" outlineLevel="1">
      <c r="A50" s="4" t="s">
        <v>39</v>
      </c>
      <c r="B50" s="3" t="s">
        <v>76</v>
      </c>
      <c r="C50" s="5">
        <v>24493722.24</v>
      </c>
      <c r="D50" s="5">
        <v>18891235.52</v>
      </c>
      <c r="E50" s="5">
        <v>7670965.15</v>
      </c>
      <c r="F50" s="5">
        <f t="shared" si="0"/>
        <v>11220270.37</v>
      </c>
      <c r="G50" s="5">
        <f t="shared" si="1"/>
        <v>40.61</v>
      </c>
    </row>
    <row r="51" spans="1:7" s="9" customFormat="1" ht="26.25" customHeight="1">
      <c r="A51" s="17"/>
      <c r="B51" s="18" t="s">
        <v>40</v>
      </c>
      <c r="C51" s="19">
        <f>C49+C47+C45+C40+C38+C31+C26+C20+C15+C7</f>
        <v>3562447160.49</v>
      </c>
      <c r="D51" s="19">
        <f>D49+D47+D45+D40+D38+D31+D26+D20+D15+D7</f>
        <v>3692752523.98</v>
      </c>
      <c r="E51" s="19">
        <f>E49+E47+E45+E40+E38+E31+E26+E20+E15+E7</f>
        <v>1734768743.78</v>
      </c>
      <c r="F51" s="19">
        <f>F49+F47+F45+F40+F38+F31+F26+F20+F15+F7</f>
        <v>1957983780.2000003</v>
      </c>
      <c r="G51" s="16">
        <f>ROUND(E51/D51*100,2)</f>
        <v>46.98</v>
      </c>
    </row>
    <row r="52" spans="1:7" ht="12.75" customHeight="1">
      <c r="A52" s="1"/>
      <c r="B52" s="1"/>
      <c r="C52" s="1"/>
      <c r="D52" s="1"/>
      <c r="E52" s="1"/>
      <c r="F52" s="1"/>
      <c r="G52" s="1"/>
    </row>
    <row r="53" spans="3:5" s="6" customFormat="1" ht="15.75" customHeight="1">
      <c r="C53" s="12"/>
      <c r="D53" s="12"/>
      <c r="E53" s="12"/>
    </row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2022-07-08T11:06:42Z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