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8455" windowHeight="11955" activeTab="0"/>
  </bookViews>
  <sheets>
    <sheet name="1 кв" sheetId="1" r:id="rId1"/>
  </sheets>
  <definedNames>
    <definedName name="_xlnm.Print_Titles" localSheetId="0">'1 кв'!$4:$5</definedName>
  </definedNames>
  <calcPr fullCalcOnLoad="1"/>
</workbook>
</file>

<file path=xl/sharedStrings.xml><?xml version="1.0" encoding="utf-8"?>
<sst xmlns="http://schemas.openxmlformats.org/spreadsheetml/2006/main" count="92" uniqueCount="92">
  <si>
    <t>Единица измерения: руб.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</si>
  <si>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</si>
  <si>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</si>
  <si>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</si>
  <si>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</si>
  <si>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</si>
  <si>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</si>
  <si>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</si>
  <si>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</si>
  <si>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</si>
  <si>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</si>
  <si>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</si>
  <si>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</si>
  <si>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</si>
  <si>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</si>
  <si>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  Органы юстиции</t>
  </si>
  <si>
    <t>0304</t>
  </si>
  <si>
    <t>0309</t>
  </si>
  <si>
    <t xml:space="preserve">    НАЦИОНАЛЬНАЯ ЭКОНОМИКА</t>
  </si>
  <si>
    <t>0400</t>
  </si>
  <si>
    <t xml:space="preserve">      Сельское хозяйство и рыболовство</t>
  </si>
  <si>
    <t>0405</t>
  </si>
  <si>
    <t xml:space="preserve">      Транспорт</t>
  </si>
  <si>
    <t>0408</t>
  </si>
  <si>
    <t xml:space="preserve">      Дорожное хозяйство (дорожные фонды)</t>
  </si>
  <si>
    <t>0409</t>
  </si>
  <si>
    <t xml:space="preserve">      Связь и информатика</t>
  </si>
  <si>
    <t>0410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</si>
  <si>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</si>
  <si>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</si>
  <si>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</si>
  <si>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</si>
  <si>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</si>
  <si>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</si>
  <si>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</si>
  <si>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</si>
  <si>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</si>
  <si>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</si>
  <si>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</si>
  <si>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</si>
  <si>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</si>
  <si>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</si>
  <si>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</si>
  <si>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</si>
  <si>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Дополнительное образование детей</t>
  </si>
  <si>
    <t>0703</t>
  </si>
  <si>
    <t xml:space="preserve">      Молодежная политика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</si>
  <si>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</si>
  <si>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</si>
  <si>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</si>
  <si>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</si>
  <si>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</si>
  <si>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</si>
  <si>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</si>
  <si>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</si>
  <si>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</si>
  <si>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</si>
  <si>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</si>
  <si>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</si>
  <si>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</si>
  <si>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  Охрана семьи и детства</t>
  </si>
  <si>
    <t>1004</t>
  </si>
  <si>
    <t xml:space="preserve">    ФИЗИЧЕСКАЯ КУЛЬТУРА И СПОРТ</t>
  </si>
  <si>
    <t>1100</t>
  </si>
  <si>
    <t xml:space="preserve">      Физическая культура
</t>
  </si>
  <si>
    <t>1101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</si>
  <si>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</si>
  <si>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</si>
  <si>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</si>
  <si>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</si>
  <si>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 xml:space="preserve">    Обслуживание государственного и муниципального долга</t>
  </si>
  <si>
    <t>1300</t>
  </si>
  <si>
    <t xml:space="preserve">      Обслуживание внутреннего государственного и муниципального долга</t>
  </si>
  <si>
    <t>1301</t>
  </si>
  <si>
    <t>ВСЕГО РАСХОДОВ:</t>
  </si>
  <si>
    <t>Раздел, подраздел</t>
  </si>
  <si>
    <t>Наименование расходов</t>
  </si>
  <si>
    <t>%                             исполнения</t>
  </si>
  <si>
    <t xml:space="preserve">   </t>
  </si>
  <si>
    <t>Отклонение                                                                      (гр.4-гр.3)</t>
  </si>
  <si>
    <t>0705</t>
  </si>
  <si>
    <t>Профессиональная подготовка, переподготовка и повышение квалификации</t>
  </si>
  <si>
    <t>1006</t>
  </si>
  <si>
    <t>Другие вопросы в области социальной политики</t>
  </si>
  <si>
    <t>0310</t>
  </si>
  <si>
    <t xml:space="preserve">      Гражданская оборона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</si>
  <si>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</si>
  <si>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>0105</t>
  </si>
  <si>
    <t>Судебная система</t>
  </si>
  <si>
    <t>Сравнительный анализ исполнения расходной части местного бюджета ЗАТО Александровск за 1 квартал 2021 и 2022 годов</t>
  </si>
  <si>
    <t>Исполнено за                                                    1 квартал                                      2021 года</t>
  </si>
  <si>
    <t>Исполнено за                                                     1 квартал                                      2022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</si>
</sst>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1">
    <font>
      <sz val="1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20" borderId="0">
      <alignment/>
      <protection/>
    </xf>
    <xf numFmtId="0" fontId="29" fillId="0" borderId="1">
      <alignment horizontal="center" vertical="center" wrapText="1"/>
      <protection/>
    </xf>
    <xf numFmtId="1" fontId="29" fillId="0" borderId="1">
      <alignment horizontal="left" vertical="top" wrapText="1" indent="2"/>
      <protection/>
    </xf>
    <xf numFmtId="0" fontId="29" fillId="0" borderId="0">
      <alignment/>
      <protection/>
    </xf>
    <xf numFmtId="0" fontId="29" fillId="0" borderId="1">
      <alignment horizontal="center" vertical="center" wrapText="1"/>
      <protection/>
    </xf>
    <xf numFmtId="1" fontId="29" fillId="0" borderId="1">
      <alignment horizontal="center" vertical="top" shrinkToFi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20" borderId="0">
      <alignment shrinkToFi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30" fillId="0" borderId="1">
      <alignment horizontal="left"/>
      <protection/>
    </xf>
    <xf numFmtId="0" fontId="29" fillId="0" borderId="1">
      <alignment horizontal="center" vertical="center" wrapText="1"/>
      <protection/>
    </xf>
    <xf numFmtId="4" fontId="29" fillId="0" borderId="1">
      <alignment horizontal="right" vertical="top" shrinkToFit="1"/>
      <protection/>
    </xf>
    <xf numFmtId="4" fontId="30" fillId="21" borderId="1">
      <alignment horizontal="right" vertical="top" shrinkToFit="1"/>
      <protection/>
    </xf>
    <xf numFmtId="0" fontId="29" fillId="0" borderId="0">
      <alignment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0">
      <alignment horizontal="left" wrapText="1"/>
      <protection/>
    </xf>
    <xf numFmtId="10" fontId="29" fillId="0" borderId="1">
      <alignment horizontal="right" vertical="top" shrinkToFit="1"/>
      <protection/>
    </xf>
    <xf numFmtId="10" fontId="30" fillId="21" borderId="1">
      <alignment horizontal="right" vertical="top" shrinkToFit="1"/>
      <protection/>
    </xf>
    <xf numFmtId="0" fontId="31" fillId="0" borderId="0">
      <alignment horizontal="center" wrapText="1"/>
      <protection/>
    </xf>
    <xf numFmtId="0" fontId="31" fillId="0" borderId="0">
      <alignment horizontal="center"/>
      <protection/>
    </xf>
    <xf numFmtId="0" fontId="29" fillId="0" borderId="0">
      <alignment horizontal="right"/>
      <protection/>
    </xf>
    <xf numFmtId="0" fontId="29" fillId="0" borderId="0">
      <alignment vertical="top"/>
      <protection/>
    </xf>
    <xf numFmtId="0" fontId="30" fillId="0" borderId="1">
      <alignment vertical="top" wrapText="1"/>
      <protection/>
    </xf>
    <xf numFmtId="0" fontId="29" fillId="20" borderId="0">
      <alignment horizontal="center"/>
      <protection/>
    </xf>
    <xf numFmtId="0" fontId="29" fillId="20" borderId="0">
      <alignment horizontal="left"/>
      <protection/>
    </xf>
    <xf numFmtId="4" fontId="30" fillId="22" borderId="1">
      <alignment horizontal="right" vertical="top" shrinkToFit="1"/>
      <protection/>
    </xf>
    <xf numFmtId="10" fontId="30" fillId="22" borderId="1">
      <alignment horizontal="right" vertical="top" shrinkToFit="1"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2" fillId="29" borderId="2" applyNumberFormat="0" applyAlignment="0" applyProtection="0"/>
    <xf numFmtId="0" fontId="33" fillId="30" borderId="3" applyNumberFormat="0" applyAlignment="0" applyProtection="0"/>
    <xf numFmtId="0" fontId="34" fillId="30" borderId="2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9" fillId="0" borderId="0" xfId="41" applyNumberFormat="1" applyFont="1" applyFill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49" fillId="0" borderId="1" xfId="77" applyNumberFormat="1" applyFont="1" applyFill="1" applyProtection="1">
      <alignment vertical="top" wrapText="1"/>
      <protection/>
    </xf>
    <xf numFmtId="1" fontId="49" fillId="0" borderId="1" xfId="43" applyNumberFormat="1" applyFont="1" applyFill="1" applyProtection="1">
      <alignment horizontal="center" vertical="top" shrinkToFit="1"/>
      <protection/>
    </xf>
    <xf numFmtId="4" fontId="49" fillId="0" borderId="1" xfId="80" applyFont="1" applyFill="1" applyProtection="1">
      <alignment horizontal="right" vertical="top" shrinkToFit="1"/>
      <protection/>
    </xf>
    <xf numFmtId="0" fontId="2" fillId="0" borderId="0" xfId="0" applyFont="1" applyFill="1" applyAlignment="1" applyProtection="1">
      <alignment/>
      <protection locked="0"/>
    </xf>
    <xf numFmtId="0" fontId="29" fillId="0" borderId="1" xfId="57" applyNumberFormat="1" applyFont="1" applyFill="1" applyAlignment="1" applyProtection="1">
      <alignment horizontal="center" vertical="center" wrapText="1"/>
      <protection/>
    </xf>
    <xf numFmtId="0" fontId="50" fillId="0" borderId="1" xfId="57" applyNumberFormat="1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 locked="0"/>
    </xf>
    <xf numFmtId="4" fontId="2" fillId="0" borderId="0" xfId="0" applyNumberFormat="1" applyFont="1" applyFill="1" applyAlignment="1" applyProtection="1">
      <alignment/>
      <protection locked="0"/>
    </xf>
    <xf numFmtId="0" fontId="50" fillId="13" borderId="11" xfId="54" applyFont="1" applyFill="1" applyBorder="1" applyAlignment="1" applyProtection="1">
      <alignment/>
      <protection locked="0"/>
    </xf>
    <xf numFmtId="0" fontId="50" fillId="13" borderId="12" xfId="54" applyNumberFormat="1" applyFont="1" applyFill="1" applyBorder="1" applyAlignment="1" applyProtection="1">
      <alignment/>
      <protection/>
    </xf>
    <xf numFmtId="4" fontId="50" fillId="13" borderId="1" xfId="57" applyFont="1" applyFill="1" applyProtection="1">
      <alignment horizontal="right" vertical="top" shrinkToFit="1"/>
      <protection/>
    </xf>
    <xf numFmtId="4" fontId="50" fillId="13" borderId="1" xfId="80" applyFont="1" applyFill="1" applyProtection="1">
      <alignment horizontal="right" vertical="top" shrinkToFit="1"/>
      <protection/>
    </xf>
    <xf numFmtId="1" fontId="50" fillId="13" borderId="1" xfId="43" applyNumberFormat="1" applyFont="1" applyFill="1" applyProtection="1">
      <alignment horizontal="center" vertical="top" shrinkToFit="1"/>
      <protection/>
    </xf>
    <xf numFmtId="0" fontId="50" fillId="13" borderId="1" xfId="77" applyNumberFormat="1" applyFont="1" applyFill="1" applyProtection="1">
      <alignment vertical="top" wrapText="1"/>
      <protection/>
    </xf>
    <xf numFmtId="4" fontId="49" fillId="0" borderId="1" xfId="81" applyNumberFormat="1" applyFont="1" applyFill="1" applyProtection="1">
      <alignment horizontal="right" vertical="top" shrinkToFit="1"/>
      <protection/>
    </xf>
    <xf numFmtId="49" fontId="49" fillId="0" borderId="1" xfId="43" applyNumberFormat="1" applyFont="1" applyFill="1" applyProtection="1">
      <alignment horizontal="center" vertical="top" shrinkToFit="1"/>
      <protection/>
    </xf>
    <xf numFmtId="4" fontId="49" fillId="0" borderId="13" xfId="80" applyFont="1" applyFill="1" applyBorder="1" applyProtection="1">
      <alignment horizontal="right" vertical="top" shrinkToFit="1"/>
      <protection/>
    </xf>
    <xf numFmtId="0" fontId="50" fillId="0" borderId="0" xfId="43" applyNumberFormat="1" applyFont="1" applyFill="1" applyBorder="1" applyAlignment="1" applyProtection="1">
      <alignment horizontal="center" vertical="center" wrapText="1"/>
      <protection/>
    </xf>
    <xf numFmtId="0" fontId="29" fillId="0" borderId="0" xfId="43" applyNumberFormat="1" applyFont="1" applyFill="1" applyBorder="1" applyAlignment="1" applyProtection="1">
      <alignment horizontal="right" vertical="center"/>
      <protection/>
    </xf>
    <xf numFmtId="4" fontId="2" fillId="0" borderId="0" xfId="0" applyNumberFormat="1" applyFont="1" applyFill="1" applyAlignment="1" applyProtection="1">
      <alignment/>
      <protection locked="0"/>
    </xf>
  </cellXfs>
  <cellStyles count="9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Hyperlink" xfId="91"/>
    <cellStyle name="Currency" xfId="92"/>
    <cellStyle name="Currency [0]" xfId="93"/>
    <cellStyle name="Заголовок 1" xfId="94"/>
    <cellStyle name="Заголовок 2" xfId="95"/>
    <cellStyle name="Заголовок 3" xfId="96"/>
    <cellStyle name="Заголовок 4" xfId="97"/>
    <cellStyle name="Итог" xfId="98"/>
    <cellStyle name="Контрольная ячейка" xfId="99"/>
    <cellStyle name="Название" xfId="100"/>
    <cellStyle name="Нейтральный" xfId="101"/>
    <cellStyle name="Followed Hyperlink" xfId="102"/>
    <cellStyle name="Плохой" xfId="103"/>
    <cellStyle name="Пояснение" xfId="104"/>
    <cellStyle name="Примечание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Хороший" xfId="11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1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2" sqref="A2:F2"/>
    </sheetView>
  </sheetViews>
  <sheetFormatPr defaultColWidth="9.140625" defaultRowHeight="15" outlineLevelRow="1"/>
  <cols>
    <col min="1" max="1" width="11.421875" style="2" customWidth="1"/>
    <col min="2" max="2" width="38.00390625" style="2" customWidth="1"/>
    <col min="3" max="3" width="16.421875" style="2" customWidth="1"/>
    <col min="4" max="4" width="20.00390625" style="2" customWidth="1"/>
    <col min="5" max="5" width="16.7109375" style="2" customWidth="1"/>
    <col min="6" max="6" width="13.7109375" style="2" customWidth="1"/>
    <col min="7" max="16384" width="9.140625" style="2" customWidth="1"/>
  </cols>
  <sheetData>
    <row r="2" spans="1:6" ht="34.5" customHeight="1">
      <c r="A2" s="20" t="s">
        <v>89</v>
      </c>
      <c r="B2" s="20"/>
      <c r="C2" s="20"/>
      <c r="D2" s="20"/>
      <c r="E2" s="20"/>
      <c r="F2" s="20"/>
    </row>
    <row r="3" spans="1:6" ht="15.75">
      <c r="A3" s="21" t="s">
        <v>0</v>
      </c>
      <c r="B3" s="21"/>
      <c r="C3" s="21"/>
      <c r="D3" s="21"/>
      <c r="E3" s="21"/>
      <c r="F3" s="21"/>
    </row>
    <row r="4" spans="1:6" ht="52.5" customHeight="1">
      <c r="A4" s="8" t="s">
        <v>75</v>
      </c>
      <c r="B4" s="8" t="s">
        <v>76</v>
      </c>
      <c r="C4" s="8" t="s">
        <v>90</v>
      </c>
      <c r="D4" s="8" t="s">
        <v>91</v>
      </c>
      <c r="E4" s="8" t="s">
        <v>79</v>
      </c>
      <c r="F4" s="8" t="s">
        <v>77</v>
      </c>
    </row>
    <row r="5" spans="1:6" ht="15.7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</row>
    <row r="6" spans="1:6" s="9" customFormat="1" ht="31.5">
      <c r="A6" s="15" t="s">
        <v>2</v>
      </c>
      <c r="B6" s="16" t="s">
        <v>1</v>
      </c>
      <c r="C6" s="14">
        <f>SUM(C7:C12)</f>
        <v>55813999.620000005</v>
      </c>
      <c r="D6" s="14">
        <v>58709494.38</v>
      </c>
      <c r="E6" s="14">
        <f>D6-C6</f>
        <v>2895494.759999998</v>
      </c>
      <c r="F6" s="14">
        <f aca="true" t="shared" si="0" ref="F6:F46">D6/C6*100</f>
        <v>105.18775715718903</v>
      </c>
    </row>
    <row r="7" spans="1:6" ht="63" outlineLevel="1">
      <c r="A7" s="4" t="s">
        <v>4</v>
      </c>
      <c r="B7" s="3" t="s">
        <v>3</v>
      </c>
      <c r="C7" s="17">
        <v>613131.27</v>
      </c>
      <c r="D7" s="17">
        <v>832479.66</v>
      </c>
      <c r="E7" s="5">
        <f aca="true" t="shared" si="1" ref="E7:E12">D7-C7</f>
        <v>219348.39</v>
      </c>
      <c r="F7" s="5">
        <f>D7/C7*100</f>
        <v>135.77511060559675</v>
      </c>
    </row>
    <row r="8" spans="1:6" ht="94.5" outlineLevel="1">
      <c r="A8" s="4" t="s">
        <v>6</v>
      </c>
      <c r="B8" s="3" t="s">
        <v>5</v>
      </c>
      <c r="C8" s="17">
        <v>1873558.96</v>
      </c>
      <c r="D8" s="17">
        <v>1706674.27</v>
      </c>
      <c r="E8" s="5">
        <f t="shared" si="1"/>
        <v>-166884.68999999994</v>
      </c>
      <c r="F8" s="5">
        <f t="shared" si="0"/>
        <v>91.09263740490985</v>
      </c>
    </row>
    <row r="9" spans="1:6" ht="110.25" outlineLevel="1">
      <c r="A9" s="4" t="s">
        <v>8</v>
      </c>
      <c r="B9" s="3" t="s">
        <v>7</v>
      </c>
      <c r="C9" s="17">
        <v>17463725.72</v>
      </c>
      <c r="D9" s="17">
        <v>20077917.94</v>
      </c>
      <c r="E9" s="5">
        <f t="shared" si="1"/>
        <v>2614192.2200000025</v>
      </c>
      <c r="F9" s="5">
        <f t="shared" si="0"/>
        <v>114.96926979909074</v>
      </c>
    </row>
    <row r="10" spans="1:6" ht="15.75" outlineLevel="1">
      <c r="A10" s="4" t="s">
        <v>87</v>
      </c>
      <c r="B10" s="3" t="s">
        <v>88</v>
      </c>
      <c r="C10" s="17">
        <v>0</v>
      </c>
      <c r="D10" s="17">
        <v>3381</v>
      </c>
      <c r="E10" s="5">
        <f t="shared" si="1"/>
        <v>3381</v>
      </c>
      <c r="F10" s="5">
        <v>0</v>
      </c>
    </row>
    <row r="11" spans="1:9" ht="78.75" outlineLevel="1">
      <c r="A11" s="4" t="s">
        <v>10</v>
      </c>
      <c r="B11" s="3" t="s">
        <v>9</v>
      </c>
      <c r="C11" s="17">
        <v>739272.4</v>
      </c>
      <c r="D11" s="17">
        <v>847896.21</v>
      </c>
      <c r="E11" s="5">
        <f t="shared" si="1"/>
        <v>108623.80999999994</v>
      </c>
      <c r="F11" s="5">
        <f t="shared" si="0"/>
        <v>114.69334037088359</v>
      </c>
      <c r="I11" s="2" t="s">
        <v>78</v>
      </c>
    </row>
    <row r="12" spans="1:6" ht="31.5" outlineLevel="1">
      <c r="A12" s="4" t="s">
        <v>12</v>
      </c>
      <c r="B12" s="3" t="s">
        <v>11</v>
      </c>
      <c r="C12" s="17">
        <v>35124311.27</v>
      </c>
      <c r="D12" s="17">
        <v>35241145.3</v>
      </c>
      <c r="E12" s="5">
        <f t="shared" si="1"/>
        <v>116834.02999999374</v>
      </c>
      <c r="F12" s="5">
        <f t="shared" si="0"/>
        <v>100.33263009515517</v>
      </c>
    </row>
    <row r="13" spans="1:6" ht="63">
      <c r="A13" s="15" t="s">
        <v>14</v>
      </c>
      <c r="B13" s="16" t="s">
        <v>13</v>
      </c>
      <c r="C13" s="14">
        <f>SUM(C14:C16)</f>
        <v>9682023.1</v>
      </c>
      <c r="D13" s="14">
        <v>10051265.15</v>
      </c>
      <c r="E13" s="14">
        <f>D13-C13</f>
        <v>369242.05000000075</v>
      </c>
      <c r="F13" s="14">
        <f t="shared" si="0"/>
        <v>103.81368693491343</v>
      </c>
    </row>
    <row r="14" spans="1:6" ht="15.75" outlineLevel="1">
      <c r="A14" s="4" t="s">
        <v>16</v>
      </c>
      <c r="B14" s="3" t="s">
        <v>15</v>
      </c>
      <c r="C14" s="17">
        <v>523193.07</v>
      </c>
      <c r="D14" s="17">
        <v>538590.94</v>
      </c>
      <c r="E14" s="5">
        <f>D14-C14</f>
        <v>15397.869999999937</v>
      </c>
      <c r="F14" s="5">
        <f t="shared" si="0"/>
        <v>102.94305694836514</v>
      </c>
    </row>
    <row r="15" spans="1:6" ht="15.75" outlineLevel="1">
      <c r="A15" s="4" t="s">
        <v>17</v>
      </c>
      <c r="B15" s="3" t="s">
        <v>85</v>
      </c>
      <c r="C15" s="17">
        <v>0</v>
      </c>
      <c r="D15" s="17">
        <v>2600</v>
      </c>
      <c r="E15" s="5">
        <f>D15-C15</f>
        <v>2600</v>
      </c>
      <c r="F15" s="5">
        <v>0</v>
      </c>
    </row>
    <row r="16" spans="1:6" ht="63" outlineLevel="1">
      <c r="A16" s="4" t="s">
        <v>84</v>
      </c>
      <c r="B16" s="3" t="s">
        <v>86</v>
      </c>
      <c r="C16" s="17">
        <v>9158830.03</v>
      </c>
      <c r="D16" s="17">
        <v>9510074.21</v>
      </c>
      <c r="E16" s="5">
        <f>D16-C16</f>
        <v>351244.18000000156</v>
      </c>
      <c r="F16" s="5">
        <f t="shared" si="0"/>
        <v>103.83503328317583</v>
      </c>
    </row>
    <row r="17" spans="1:6" ht="31.5">
      <c r="A17" s="15" t="s">
        <v>19</v>
      </c>
      <c r="B17" s="16" t="s">
        <v>18</v>
      </c>
      <c r="C17" s="14">
        <f>SUM(C18:C22)</f>
        <v>47332416.10999999</v>
      </c>
      <c r="D17" s="14">
        <v>54802719.49</v>
      </c>
      <c r="E17" s="14">
        <f>D17-C17</f>
        <v>7470303.38000001</v>
      </c>
      <c r="F17" s="14">
        <f t="shared" si="0"/>
        <v>115.78263691977844</v>
      </c>
    </row>
    <row r="18" spans="1:6" ht="31.5" outlineLevel="1">
      <c r="A18" s="4" t="s">
        <v>21</v>
      </c>
      <c r="B18" s="3" t="s">
        <v>20</v>
      </c>
      <c r="C18" s="5">
        <v>1173402</v>
      </c>
      <c r="D18" s="5">
        <v>1667872</v>
      </c>
      <c r="E18" s="5">
        <f>D18-C18</f>
        <v>494470</v>
      </c>
      <c r="F18" s="5">
        <f t="shared" si="0"/>
        <v>142.13986340572114</v>
      </c>
    </row>
    <row r="19" spans="1:6" ht="15.75" outlineLevel="1">
      <c r="A19" s="4" t="s">
        <v>23</v>
      </c>
      <c r="B19" s="3" t="s">
        <v>22</v>
      </c>
      <c r="C19" s="5">
        <v>15673537.34</v>
      </c>
      <c r="D19" s="22">
        <v>0</v>
      </c>
      <c r="E19" s="5">
        <f>D19-C19</f>
        <v>-15673537.34</v>
      </c>
      <c r="F19" s="5">
        <f t="shared" si="0"/>
        <v>0</v>
      </c>
    </row>
    <row r="20" spans="1:6" ht="31.5" outlineLevel="1">
      <c r="A20" s="4" t="s">
        <v>25</v>
      </c>
      <c r="B20" s="3" t="s">
        <v>24</v>
      </c>
      <c r="C20" s="5">
        <v>23208323.6</v>
      </c>
      <c r="D20" s="5">
        <v>45254835.89</v>
      </c>
      <c r="E20" s="5">
        <f>D20-C20</f>
        <v>22046512.29</v>
      </c>
      <c r="F20" s="5">
        <f t="shared" si="0"/>
        <v>194.99398866534244</v>
      </c>
    </row>
    <row r="21" spans="1:6" ht="15.75" outlineLevel="1">
      <c r="A21" s="4" t="s">
        <v>27</v>
      </c>
      <c r="B21" s="3" t="s">
        <v>26</v>
      </c>
      <c r="C21" s="5">
        <v>2685827.98</v>
      </c>
      <c r="D21" s="5">
        <v>2860897.21</v>
      </c>
      <c r="E21" s="5">
        <f>D21-C21</f>
        <v>175069.22999999998</v>
      </c>
      <c r="F21" s="5">
        <f t="shared" si="0"/>
        <v>106.51825922224549</v>
      </c>
    </row>
    <row r="22" spans="1:6" ht="31.5" outlineLevel="1">
      <c r="A22" s="4" t="s">
        <v>29</v>
      </c>
      <c r="B22" s="3" t="s">
        <v>28</v>
      </c>
      <c r="C22" s="5">
        <v>4591325.19</v>
      </c>
      <c r="D22" s="5">
        <v>5019114.39</v>
      </c>
      <c r="E22" s="5">
        <f>D22-C22</f>
        <v>427789.19999999925</v>
      </c>
      <c r="F22" s="5">
        <f t="shared" si="0"/>
        <v>109.3173361131495</v>
      </c>
    </row>
    <row r="23" spans="1:6" ht="31.5">
      <c r="A23" s="15" t="s">
        <v>31</v>
      </c>
      <c r="B23" s="16" t="s">
        <v>30</v>
      </c>
      <c r="C23" s="14">
        <v>40636074.61</v>
      </c>
      <c r="D23" s="14">
        <v>36659822.14</v>
      </c>
      <c r="E23" s="14">
        <f>D23-C23</f>
        <v>-3976252.469999999</v>
      </c>
      <c r="F23" s="14">
        <f t="shared" si="0"/>
        <v>90.21496906834231</v>
      </c>
    </row>
    <row r="24" spans="1:6" ht="15.75" outlineLevel="1">
      <c r="A24" s="4" t="s">
        <v>33</v>
      </c>
      <c r="B24" s="3" t="s">
        <v>32</v>
      </c>
      <c r="C24" s="5">
        <v>5248308.97</v>
      </c>
      <c r="D24" s="5">
        <v>10004563.89</v>
      </c>
      <c r="E24" s="5">
        <f>D24-C24</f>
        <v>4756254.920000001</v>
      </c>
      <c r="F24" s="5">
        <f t="shared" si="0"/>
        <v>190.62452205438663</v>
      </c>
    </row>
    <row r="25" spans="1:6" ht="15.75" outlineLevel="1">
      <c r="A25" s="4" t="s">
        <v>35</v>
      </c>
      <c r="B25" s="3" t="s">
        <v>34</v>
      </c>
      <c r="C25" s="5">
        <v>17280132.5</v>
      </c>
      <c r="D25" s="5">
        <v>13582724.62</v>
      </c>
      <c r="E25" s="5">
        <f>D25-C25</f>
        <v>-3697407.880000001</v>
      </c>
      <c r="F25" s="5">
        <f t="shared" si="0"/>
        <v>78.60312772485975</v>
      </c>
    </row>
    <row r="26" spans="1:6" ht="15.75" outlineLevel="1">
      <c r="A26" s="4" t="s">
        <v>37</v>
      </c>
      <c r="B26" s="3" t="s">
        <v>36</v>
      </c>
      <c r="C26" s="5">
        <v>18107633.14</v>
      </c>
      <c r="D26" s="5">
        <v>13072533.63</v>
      </c>
      <c r="E26" s="5">
        <f>D26-C26</f>
        <v>-5035099.51</v>
      </c>
      <c r="F26" s="5">
        <f t="shared" si="0"/>
        <v>72.19349723362023</v>
      </c>
    </row>
    <row r="27" spans="1:6" ht="15.75">
      <c r="A27" s="15" t="s">
        <v>39</v>
      </c>
      <c r="B27" s="16" t="s">
        <v>38</v>
      </c>
      <c r="C27" s="14">
        <f>SUM(C28:C33)</f>
        <v>434106128.59999996</v>
      </c>
      <c r="D27" s="14">
        <v>492611001.44</v>
      </c>
      <c r="E27" s="14">
        <f>D27-C27</f>
        <v>58504872.84000003</v>
      </c>
      <c r="F27" s="14">
        <f t="shared" si="0"/>
        <v>113.4770898141151</v>
      </c>
    </row>
    <row r="28" spans="1:6" ht="15.75" outlineLevel="1">
      <c r="A28" s="4" t="s">
        <v>41</v>
      </c>
      <c r="B28" s="3" t="s">
        <v>40</v>
      </c>
      <c r="C28" s="5">
        <v>163480858.54</v>
      </c>
      <c r="D28" s="5">
        <v>181203031.99</v>
      </c>
      <c r="E28" s="5">
        <f aca="true" t="shared" si="2" ref="E28:E33">D28-C28</f>
        <v>17722173.450000018</v>
      </c>
      <c r="F28" s="5">
        <f t="shared" si="0"/>
        <v>110.84051895021325</v>
      </c>
    </row>
    <row r="29" spans="1:6" ht="15.75" outlineLevel="1">
      <c r="A29" s="4" t="s">
        <v>43</v>
      </c>
      <c r="B29" s="3" t="s">
        <v>42</v>
      </c>
      <c r="C29" s="5">
        <v>143153763.25</v>
      </c>
      <c r="D29" s="5">
        <v>154445602.59</v>
      </c>
      <c r="E29" s="5">
        <f t="shared" si="2"/>
        <v>11291839.340000004</v>
      </c>
      <c r="F29" s="5">
        <f t="shared" si="0"/>
        <v>107.88790953422595</v>
      </c>
    </row>
    <row r="30" spans="1:6" ht="31.5" outlineLevel="1">
      <c r="A30" s="4" t="s">
        <v>45</v>
      </c>
      <c r="B30" s="3" t="s">
        <v>44</v>
      </c>
      <c r="C30" s="19">
        <v>86448676.35</v>
      </c>
      <c r="D30" s="19">
        <v>108447773.71</v>
      </c>
      <c r="E30" s="5">
        <f t="shared" si="2"/>
        <v>21999097.36</v>
      </c>
      <c r="F30" s="5">
        <f t="shared" si="0"/>
        <v>125.44758148862046</v>
      </c>
    </row>
    <row r="31" spans="1:6" ht="47.25" outlineLevel="1">
      <c r="A31" s="18" t="s">
        <v>80</v>
      </c>
      <c r="B31" s="3" t="s">
        <v>81</v>
      </c>
      <c r="C31" s="5">
        <v>229984</v>
      </c>
      <c r="D31" s="5">
        <v>638939</v>
      </c>
      <c r="E31" s="5">
        <f t="shared" si="2"/>
        <v>408955</v>
      </c>
      <c r="F31" s="5">
        <f t="shared" si="0"/>
        <v>277.81889174899123</v>
      </c>
    </row>
    <row r="32" spans="1:6" ht="15.75" outlineLevel="1">
      <c r="A32" s="4" t="s">
        <v>47</v>
      </c>
      <c r="B32" s="3" t="s">
        <v>46</v>
      </c>
      <c r="C32" s="5">
        <v>6550406.19</v>
      </c>
      <c r="D32" s="5">
        <v>6572495.27</v>
      </c>
      <c r="E32" s="5">
        <f t="shared" si="2"/>
        <v>22089.079999999143</v>
      </c>
      <c r="F32" s="5">
        <f t="shared" si="0"/>
        <v>100.33721695051096</v>
      </c>
    </row>
    <row r="33" spans="1:6" ht="31.5" outlineLevel="1">
      <c r="A33" s="4" t="s">
        <v>49</v>
      </c>
      <c r="B33" s="3" t="s">
        <v>48</v>
      </c>
      <c r="C33" s="19">
        <v>34242440.27</v>
      </c>
      <c r="D33" s="19">
        <v>41303158.88</v>
      </c>
      <c r="E33" s="5">
        <f t="shared" si="2"/>
        <v>7060718.609999999</v>
      </c>
      <c r="F33" s="5">
        <f t="shared" si="0"/>
        <v>120.61978805928133</v>
      </c>
    </row>
    <row r="34" spans="1:6" ht="31.5">
      <c r="A34" s="15" t="s">
        <v>51</v>
      </c>
      <c r="B34" s="16" t="s">
        <v>50</v>
      </c>
      <c r="C34" s="14">
        <v>53103996.68</v>
      </c>
      <c r="D34" s="14">
        <v>59174250.77</v>
      </c>
      <c r="E34" s="14">
        <f>D34-C34</f>
        <v>6070254.090000004</v>
      </c>
      <c r="F34" s="14">
        <f t="shared" si="0"/>
        <v>111.43087991395228</v>
      </c>
    </row>
    <row r="35" spans="1:6" ht="15.75" outlineLevel="1">
      <c r="A35" s="4" t="s">
        <v>53</v>
      </c>
      <c r="B35" s="3" t="s">
        <v>52</v>
      </c>
      <c r="C35" s="5">
        <v>53103996.68</v>
      </c>
      <c r="D35" s="5">
        <v>59174250.77</v>
      </c>
      <c r="E35" s="5">
        <f>D35-C35</f>
        <v>6070254.090000004</v>
      </c>
      <c r="F35" s="5">
        <f t="shared" si="0"/>
        <v>111.43087991395228</v>
      </c>
    </row>
    <row r="36" spans="1:6" ht="15.75">
      <c r="A36" s="15" t="s">
        <v>55</v>
      </c>
      <c r="B36" s="16" t="s">
        <v>54</v>
      </c>
      <c r="C36" s="14">
        <f>C37+C38+C39+C40</f>
        <v>16062225.260000002</v>
      </c>
      <c r="D36" s="14">
        <v>16511729.1</v>
      </c>
      <c r="E36" s="14">
        <f>D36-C36</f>
        <v>449503.839999998</v>
      </c>
      <c r="F36" s="14">
        <f t="shared" si="0"/>
        <v>102.7985153534075</v>
      </c>
    </row>
    <row r="37" spans="1:6" ht="15.75" outlineLevel="1">
      <c r="A37" s="4" t="s">
        <v>57</v>
      </c>
      <c r="B37" s="3" t="s">
        <v>56</v>
      </c>
      <c r="C37" s="19">
        <v>2456921.67</v>
      </c>
      <c r="D37" s="19">
        <v>2456921.67</v>
      </c>
      <c r="E37" s="19">
        <f>D37-C37</f>
        <v>0</v>
      </c>
      <c r="F37" s="19">
        <f t="shared" si="0"/>
        <v>100</v>
      </c>
    </row>
    <row r="38" spans="1:6" ht="31.5" outlineLevel="1">
      <c r="A38" s="4" t="s">
        <v>59</v>
      </c>
      <c r="B38" s="3" t="s">
        <v>58</v>
      </c>
      <c r="C38" s="5">
        <v>637565.45</v>
      </c>
      <c r="D38" s="5">
        <v>586405.36</v>
      </c>
      <c r="E38" s="19">
        <f>D38-C38</f>
        <v>-51160.08999999997</v>
      </c>
      <c r="F38" s="19">
        <f t="shared" si="0"/>
        <v>91.97571167007247</v>
      </c>
    </row>
    <row r="39" spans="1:6" ht="15.75" outlineLevel="1">
      <c r="A39" s="4" t="s">
        <v>61</v>
      </c>
      <c r="B39" s="3" t="s">
        <v>60</v>
      </c>
      <c r="C39" s="5">
        <v>10865214.84</v>
      </c>
      <c r="D39" s="5">
        <v>11498695.62</v>
      </c>
      <c r="E39" s="19">
        <f>D39-C39</f>
        <v>633480.7799999993</v>
      </c>
      <c r="F39" s="19">
        <f>D39/C39*100</f>
        <v>105.83035668717619</v>
      </c>
    </row>
    <row r="40" spans="1:6" ht="31.5" outlineLevel="1">
      <c r="A40" s="18" t="s">
        <v>82</v>
      </c>
      <c r="B40" s="3" t="s">
        <v>83</v>
      </c>
      <c r="C40" s="19">
        <v>2102523.3</v>
      </c>
      <c r="D40" s="19">
        <v>1969706.45</v>
      </c>
      <c r="E40" s="19">
        <f>D40-C40</f>
        <v>-132816.84999999986</v>
      </c>
      <c r="F40" s="19">
        <f>D40/C40*100</f>
        <v>93.68297844784884</v>
      </c>
    </row>
    <row r="41" spans="1:6" ht="31.5">
      <c r="A41" s="15" t="s">
        <v>63</v>
      </c>
      <c r="B41" s="16" t="s">
        <v>62</v>
      </c>
      <c r="C41" s="14">
        <v>167720.35</v>
      </c>
      <c r="D41" s="14">
        <v>421850.1</v>
      </c>
      <c r="E41" s="14">
        <f>D41-C41</f>
        <v>254129.74999999997</v>
      </c>
      <c r="F41" s="14">
        <f t="shared" si="0"/>
        <v>251.51992587661542</v>
      </c>
    </row>
    <row r="42" spans="1:6" ht="31.5" outlineLevel="1">
      <c r="A42" s="4" t="s">
        <v>65</v>
      </c>
      <c r="B42" s="3" t="s">
        <v>64</v>
      </c>
      <c r="C42" s="5">
        <v>167720.35</v>
      </c>
      <c r="D42" s="5">
        <v>421850.1</v>
      </c>
      <c r="E42" s="5">
        <f>D42-C42</f>
        <v>254129.74999999997</v>
      </c>
      <c r="F42" s="5">
        <f t="shared" si="0"/>
        <v>251.51992587661542</v>
      </c>
    </row>
    <row r="43" spans="1:6" ht="15.75">
      <c r="A43" s="15" t="s">
        <v>67</v>
      </c>
      <c r="B43" s="16" t="s">
        <v>66</v>
      </c>
      <c r="C43" s="14">
        <v>1020405.12</v>
      </c>
      <c r="D43" s="14">
        <v>1112777.75</v>
      </c>
      <c r="E43" s="14">
        <f>D43-C43</f>
        <v>92372.63</v>
      </c>
      <c r="F43" s="14">
        <f t="shared" si="0"/>
        <v>109.05254473830944</v>
      </c>
    </row>
    <row r="44" spans="1:6" ht="31.5" outlineLevel="1">
      <c r="A44" s="4" t="s">
        <v>69</v>
      </c>
      <c r="B44" s="3" t="s">
        <v>68</v>
      </c>
      <c r="C44" s="5">
        <v>1020405.12</v>
      </c>
      <c r="D44" s="5">
        <v>1112777.75</v>
      </c>
      <c r="E44" s="5">
        <f>D44-C44</f>
        <v>92372.63</v>
      </c>
      <c r="F44" s="5">
        <f t="shared" si="0"/>
        <v>109.05254473830944</v>
      </c>
    </row>
    <row r="45" spans="1:6" ht="47.25">
      <c r="A45" s="15" t="s">
        <v>71</v>
      </c>
      <c r="B45" s="16" t="s">
        <v>70</v>
      </c>
      <c r="C45" s="14">
        <v>5076694.86</v>
      </c>
      <c r="D45" s="14">
        <v>3814292.06</v>
      </c>
      <c r="E45" s="14">
        <f>D45-C45</f>
        <v>-1262402.8000000003</v>
      </c>
      <c r="F45" s="14">
        <f t="shared" si="0"/>
        <v>75.13337250291225</v>
      </c>
    </row>
    <row r="46" spans="1:6" ht="47.25" outlineLevel="1">
      <c r="A46" s="4" t="s">
        <v>73</v>
      </c>
      <c r="B46" s="3" t="s">
        <v>72</v>
      </c>
      <c r="C46" s="5">
        <v>5076694.86</v>
      </c>
      <c r="D46" s="5">
        <v>3814292.06</v>
      </c>
      <c r="E46" s="5">
        <f>D46-C46</f>
        <v>-1262402.8000000003</v>
      </c>
      <c r="F46" s="5">
        <f t="shared" si="0"/>
        <v>75.13337250291225</v>
      </c>
    </row>
    <row r="47" spans="1:6" s="9" customFormat="1" ht="26.25" customHeight="1">
      <c r="A47" s="11"/>
      <c r="B47" s="12" t="s">
        <v>74</v>
      </c>
      <c r="C47" s="13">
        <f>C45+C43+C41+C36+C34+C27+C23+C17+C13+C6</f>
        <v>663001684.3100001</v>
      </c>
      <c r="D47" s="13">
        <f>D45+D43+D41+D36+D34+D27+D23+D17+D13+D6</f>
        <v>733869202.38</v>
      </c>
      <c r="E47" s="13">
        <f>E45+E43+E41+E36+E34+E27+E23+E17+E13+E6</f>
        <v>70867518.07000005</v>
      </c>
      <c r="F47" s="14">
        <f>D47/C47*100</f>
        <v>110.68888959818455</v>
      </c>
    </row>
    <row r="48" spans="1:5" ht="12.75" customHeight="1">
      <c r="A48" s="1"/>
      <c r="B48" s="1"/>
      <c r="C48" s="1"/>
      <c r="D48" s="1"/>
      <c r="E48" s="1"/>
    </row>
    <row r="49" s="6" customFormat="1" ht="15.75" customHeight="1">
      <c r="C49" s="10"/>
    </row>
    <row r="50" s="6" customFormat="1" ht="15.75" customHeight="1"/>
    <row r="51" s="6" customFormat="1" ht="15.75" customHeight="1">
      <c r="D51" s="10"/>
    </row>
    <row r="52" s="6" customFormat="1" ht="15.75" customHeight="1"/>
    <row r="53" s="6" customFormat="1" ht="15.75" customHeight="1"/>
    <row r="54" s="6" customFormat="1" ht="15.75" customHeight="1"/>
    <row r="55" s="6" customFormat="1" ht="15.75" customHeight="1"/>
    <row r="56" s="6" customFormat="1" ht="15.75" customHeight="1"/>
    <row r="57" s="6" customFormat="1" ht="15.75" customHeight="1"/>
    <row r="58" s="6" customFormat="1" ht="15.75" customHeight="1"/>
    <row r="59" s="6" customFormat="1" ht="15.75" customHeight="1"/>
    <row r="60" s="6" customFormat="1" ht="15.75" customHeight="1"/>
    <row r="61" s="6" customFormat="1" ht="15.75" customHeight="1"/>
  </sheetData>
  <sheetProtection/>
  <mergeCells count="2">
    <mergeCell ref="A2:F2"/>
    <mergeCell ref="A3:F3"/>
  </mergeCells>
  <printOptions/>
  <pageMargins left="0.5905511811023623" right="0.5905511811023623" top="0.5905511811023623" bottom="0.5905511811023623" header="0.3937007874015748" footer="0.3937007874015748"/>
  <pageSetup fitToHeight="20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Цвиндина Галина Васильевна</dc:creator>
  <cp:keywords/>
  <dc:description/>
  <cp:lastModifiedBy>Спирина Ольга Станиславовна</cp:lastModifiedBy>
  <cp:lastPrinted>2018-04-23T09:23:05Z</cp:lastPrinted>
  <dcterms:created xsi:type="dcterms:W3CDTF">2018-04-23T09:16:16Z</dcterms:created>
  <dcterms:modified xsi:type="dcterms:W3CDTF">2022-04-04T12:14:14Z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Общие расходы бюджета</vt:lpwstr>
  </property>
  <property fmtid="{D5CDD505-2E9C-101B-9397-08002B2CF9AE}" pid="3" name="Версия клиента">
    <vt:lpwstr>18.1.6.4020</vt:lpwstr>
  </property>
  <property fmtid="{D5CDD505-2E9C-101B-9397-08002B2CF9AE}" pid="4" name="Версия базы">
    <vt:lpwstr>18.1.1323.2736705</vt:lpwstr>
  </property>
  <property fmtid="{D5CDD505-2E9C-101B-9397-08002B2CF9AE}" pid="5" name="Тип сервера">
    <vt:lpwstr>MSSQL</vt:lpwstr>
  </property>
  <property fmtid="{D5CDD505-2E9C-101B-9397-08002B2CF9AE}" pid="6" name="Сервер">
    <vt:lpwstr>ACDC</vt:lpwstr>
  </property>
  <property fmtid="{D5CDD505-2E9C-101B-9397-08002B2CF9AE}" pid="7" name="База">
    <vt:lpwstr>uf_budget_smart_2018</vt:lpwstr>
  </property>
  <property fmtid="{D5CDD505-2E9C-101B-9397-08002B2CF9AE}" pid="8" name="Пользователь">
    <vt:lpwstr>zato-a\cvindinagv</vt:lpwstr>
  </property>
  <property fmtid="{D5CDD505-2E9C-101B-9397-08002B2CF9AE}" pid="9" name="Шаблон">
    <vt:lpwstr>sqr_info_isp_budg_2016.xlt</vt:lpwstr>
  </property>
  <property fmtid="{D5CDD505-2E9C-101B-9397-08002B2CF9AE}" pid="10" name="Имя варианта">
    <vt:lpwstr>Общие расходы бюджета</vt:lpwstr>
  </property>
  <property fmtid="{D5CDD505-2E9C-101B-9397-08002B2CF9AE}" pid="11" name="Код отчета">
    <vt:lpwstr>081B8080C18343D7BB8AEE19F540F0</vt:lpwstr>
  </property>
  <property fmtid="{D5CDD505-2E9C-101B-9397-08002B2CF9AE}" pid="12" name="Локальная база">
    <vt:lpwstr>не используется</vt:lpwstr>
  </property>
</Properties>
</file>