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2" i="1" l="1"/>
  <c r="C141" i="1" s="1"/>
  <c r="C139" i="1"/>
  <c r="C137" i="1"/>
  <c r="C135" i="1"/>
  <c r="C133" i="1"/>
  <c r="C132" i="1"/>
  <c r="C131" i="1" s="1"/>
  <c r="C129" i="1"/>
  <c r="C128" i="1"/>
  <c r="C127" i="1"/>
  <c r="C125" i="1"/>
  <c r="C124" i="1" s="1"/>
  <c r="C122" i="1"/>
  <c r="C120" i="1"/>
  <c r="C119" i="1"/>
  <c r="C118" i="1" s="1"/>
  <c r="C116" i="1"/>
  <c r="C114" i="1"/>
  <c r="C111" i="1"/>
  <c r="C109" i="1"/>
  <c r="C107" i="1"/>
  <c r="C106" i="1"/>
  <c r="C102" i="1"/>
  <c r="C99" i="1"/>
  <c r="C97" i="1"/>
  <c r="C94" i="1"/>
  <c r="C92" i="1"/>
  <c r="C90" i="1"/>
  <c r="C86" i="1"/>
  <c r="C83" i="1"/>
  <c r="C82" i="1" s="1"/>
  <c r="C81" i="1" s="1"/>
  <c r="C79" i="1"/>
  <c r="C77" i="1"/>
  <c r="C76" i="1"/>
  <c r="C74" i="1"/>
  <c r="C73" i="1"/>
  <c r="C66" i="1"/>
  <c r="C65" i="1" s="1"/>
  <c r="C63" i="1"/>
  <c r="C62" i="1" s="1"/>
  <c r="C60" i="1"/>
  <c r="C59" i="1" s="1"/>
  <c r="C57" i="1"/>
  <c r="C55" i="1"/>
  <c r="C53" i="1"/>
  <c r="C52" i="1" s="1"/>
  <c r="C51" i="1" s="1"/>
  <c r="C48" i="1"/>
  <c r="C46" i="1"/>
  <c r="C43" i="1"/>
  <c r="C41" i="1"/>
  <c r="C40" i="1" s="1"/>
  <c r="C38" i="1"/>
  <c r="C35" i="1"/>
  <c r="C32" i="1"/>
  <c r="C29" i="1"/>
  <c r="C26" i="1"/>
  <c r="C25" i="1"/>
  <c r="C24" i="1" s="1"/>
  <c r="C19" i="1"/>
  <c r="C18" i="1" s="1"/>
  <c r="C13" i="1"/>
  <c r="C12" i="1" s="1"/>
  <c r="C45" i="1" l="1"/>
  <c r="C72" i="1"/>
  <c r="C85" i="1"/>
  <c r="C113" i="1"/>
  <c r="C126" i="1"/>
  <c r="C50" i="1"/>
  <c r="C105" i="1"/>
  <c r="C104" i="1" s="1"/>
  <c r="C37" i="1"/>
  <c r="C10" i="1" s="1"/>
  <c r="C9" i="1" s="1"/>
  <c r="C144" i="1" s="1"/>
</calcChain>
</file>

<file path=xl/sharedStrings.xml><?xml version="1.0" encoding="utf-8"?>
<sst xmlns="http://schemas.openxmlformats.org/spreadsheetml/2006/main" count="276" uniqueCount="273">
  <si>
    <t xml:space="preserve">                                             Приложение № 4</t>
  </si>
  <si>
    <t xml:space="preserve">                 к решению Совета депутатов ЗАТО Александровск</t>
  </si>
  <si>
    <t xml:space="preserve">от "   "                     2019 года №      </t>
  </si>
  <si>
    <t>Объем поступлений доходов местного бюджета ЗАТО Александровск                                                                                                                                                                            на 2020 год</t>
  </si>
  <si>
    <t>рублей</t>
  </si>
  <si>
    <t>Коды бюджетной классификации Российской Федерации</t>
  </si>
  <si>
    <t>Наименование доходов</t>
  </si>
  <si>
    <t>Сумма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</si>
  <si>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</si>
  <si>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</si>
  <si>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</si>
  <si>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</si>
  <si>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</si>
  <si>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</si>
  <si>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</si>
  <si>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</si>
  <si>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</si>
  <si>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</si>
  <si>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</si>
  <si>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</si>
  <si>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</si>
  <si>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</si>
  <si>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</si>
  <si>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</si>
  <si>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</si>
  <si>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</si>
  <si>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</si>
  <si>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</si>
  <si>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</si>
  <si>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</si>
  <si>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</si>
  <si>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</si>
  <si>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</si>
  <si>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</si>
  <si>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</si>
  <si>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</si>
  <si>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</si>
  <si>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</si>
  <si>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</si>
  <si>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</si>
  <si>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</si>
  <si>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</si>
  <si>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</si>
  <si>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</si>
  <si>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</si>
  <si>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</si>
  <si>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</si>
  <si>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</si>
  <si>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</si>
  <si>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</si>
  <si>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</si>
  <si>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000 1 05 02000 02 0000 110</t>
  </si>
  <si>
    <t>Единый налог на вмененый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</si>
  <si>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</si>
  <si>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</si>
  <si>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</si>
  <si>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</si>
  <si>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</si>
  <si>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</si>
  <si>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</si>
  <si>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</si>
  <si>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</si>
  <si>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</si>
  <si>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</si>
  <si>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</si>
  <si>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</si>
  <si>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</si>
  <si>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</si>
  <si>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</si>
  <si>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</si>
  <si>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</si>
  <si>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</si>
  <si>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</si>
  <si>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</si>
  <si>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</si>
  <si>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</si>
  <si>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</si>
  <si>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</si>
  <si>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</si>
  <si>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</si>
  <si>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</si>
  <si>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</si>
  <si>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</si>
  <si>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</si>
  <si>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</si>
  <si>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000 1 08 07150 01 1000 110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</si>
  <si>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</si>
  <si>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</si>
  <si>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</si>
  <si>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</si>
  <si>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</si>
  <si>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</si>
  <si>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</si>
  <si>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</si>
  <si>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</si>
  <si>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</si>
  <si>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</si>
  <si>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</si>
  <si>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</si>
  <si>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</si>
  <si>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</si>
  <si>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</si>
  <si>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</si>
  <si>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</si>
  <si>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</si>
  <si>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</si>
  <si>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</si>
  <si>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</si>
  <si>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</si>
  <si>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</si>
  <si>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</si>
  <si>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</si>
  <si>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</si>
  <si>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</si>
  <si>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</si>
  <si>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</si>
  <si>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</si>
  <si>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</si>
  <si>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</si>
  <si>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</si>
  <si>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</si>
  <si>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</si>
  <si>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</si>
  <si>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</si>
  <si>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</si>
  <si>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</si>
  <si>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</si>
  <si>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</si>
  <si>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</si>
  <si>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</si>
  <si>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</si>
  <si>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</si>
  <si>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</si>
  <si>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</si>
  <si>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</si>
  <si>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</si>
  <si>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</si>
  <si>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</si>
  <si>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</si>
  <si>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</si>
  <si>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</si>
  <si>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</si>
  <si>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</si>
  <si>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</si>
  <si>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</si>
  <si>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</si>
  <si>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</si>
  <si>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</si>
  <si>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</si>
  <si>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</si>
  <si>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</si>
  <si>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</si>
  <si>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</si>
  <si>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</si>
  <si>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</si>
  <si>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</si>
  <si>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</si>
  <si>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</si>
  <si>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</si>
  <si>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</si>
  <si>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</si>
  <si>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119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пунктами 1 и 2 статьи 120, статьями 125, 126, 126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128, 129, 129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129</t>
    </r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>, 132, 133, 134, 135, 135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135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</si>
  <si>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</si>
  <si>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</si>
  <si>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</si>
  <si>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</si>
  <si>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</si>
  <si>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</si>
  <si>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</si>
  <si>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</si>
  <si>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000 1 16 23000 00 0000 140</t>
  </si>
  <si>
    <t>Доходы от возмещения ущерба при возникновении страховых случаев</t>
  </si>
  <si>
    <t>000 1 16 23041 01 0000 140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</si>
  <si>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</si>
  <si>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</si>
  <si>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</si>
  <si>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</si>
  <si>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</si>
  <si>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</si>
  <si>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</si>
  <si>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</si>
  <si>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</si>
  <si>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</si>
  <si>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</si>
  <si>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</si>
  <si>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</si>
  <si>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</si>
  <si>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</si>
  <si>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</si>
  <si>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</si>
  <si>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</si>
  <si>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</si>
  <si>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 xml:space="preserve">000 1 16 90040 04 0000 140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</si>
  <si>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</si>
  <si>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</si>
  <si>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</si>
  <si>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</si>
  <si>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</si>
  <si>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</si>
  <si>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</si>
  <si>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</si>
  <si>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обеспеченнности</t>
  </si>
  <si>
    <t>000 2 02 15001 04 0000 150</t>
  </si>
  <si>
    <t>Дотации бюджетам городских округов на выравнивание бюджетной обеспеченнности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</si>
  <si>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</si>
  <si>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</si>
  <si>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</si>
  <si>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</si>
  <si>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000 2 02 15010 00 0000 150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</si>
  <si>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</si>
  <si>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000 2 02 15010 04 0000 150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</si>
  <si>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</si>
  <si>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000 2 02 20000 00 0000 150</t>
  </si>
  <si>
    <t>Субсидии бюджетам бюджетной системы Российской Федерации (межбюджетные субсидии)</t>
  </si>
  <si>
    <t>000 2 02 20041 00 0000 150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</si>
  <si>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</si>
  <si>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</si>
  <si>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</si>
  <si>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</si>
  <si>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</si>
  <si>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</si>
  <si>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</si>
  <si>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000 2 02 25159 00 0000 150</t>
  </si>
  <si>
    <t>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</si>
  <si>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000 2 02 25159 04 0000 150</t>
  </si>
  <si>
    <t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</si>
  <si>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</si>
  <si>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</si>
  <si>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</si>
  <si>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</si>
  <si>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000 2 02 27112 00 0000 150</t>
  </si>
  <si>
    <t>000 2 02 27112 04 0000 150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</si>
  <si>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</si>
  <si>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</si>
  <si>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</si>
  <si>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</si>
  <si>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000 2 02 30000 00 0000 150</t>
  </si>
  <si>
    <t>Субвенции бюджетам бюджетной системы Российской Федерации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</si>
  <si>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</si>
  <si>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
</t>
  </si>
  <si>
    <t>000 2 02 30024 04 0000 150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</si>
  <si>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</si>
  <si>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</si>
  <si>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</si>
  <si>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</si>
  <si>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</si>
  <si>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</si>
  <si>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</si>
  <si>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</si>
  <si>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</si>
  <si>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000 2 02 35120 00 0000 150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</si>
  <si>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</si>
  <si>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</si>
  <si>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</si>
  <si>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</si>
  <si>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</si>
  <si>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</si>
  <si>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</si>
  <si>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</si>
  <si>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</si>
  <si>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</si>
  <si>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</si>
  <si>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000 2 02 39998 00 0000 150</t>
  </si>
  <si>
    <t>Единая субвенция местным бюджетам</t>
  </si>
  <si>
    <t>000 2 02 39998 04 0000 150</t>
  </si>
  <si>
    <t>Единая субвенция бюджетам городских округов</t>
  </si>
  <si>
    <t>000 2 02 40000 00 0000 150</t>
  </si>
  <si>
    <t>Иные межбюджетные трансферты</t>
  </si>
  <si>
    <t>000 2 02 45453 00 0000 150</t>
  </si>
  <si>
    <t>Межбюджетные трансферты, передаваемые бюджетам на создание виртуальных концертных залов</t>
  </si>
  <si>
    <t>000 2 02 45453 04 0000 150</t>
  </si>
  <si>
    <t>Межбюджетные трансферты, передаваемые бюджетам городских округов на создание виртуальных концертных залов</t>
  </si>
  <si>
    <t>ИТОГО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</si>
</sst>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3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3" fillId="2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justify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2" fontId="8" fillId="2" borderId="1" xfId="0" applyNumberFormat="1" applyFont="1" applyFill="1" applyBorder="1" applyAlignment="1">
      <alignment horizontal="justify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6" fillId="0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tabSelected="1" workbookViewId="0">
      <selection sqref="A1:XFD1048576"/>
    </sheetView>
  </sheetViews>
  <sheetFormatPr defaultRowHeight="16.5" customHeight="1" x14ac:dyDescent="0.3"/>
  <cols>
    <col min="1" max="1" width="27.5703125" style="1" customWidth="1"/>
    <col min="2" max="2" width="46.28515625" style="5" customWidth="1"/>
    <col min="3" max="3" width="19.42578125" style="4" customWidth="1"/>
    <col min="4" max="256" width="9.140625" style="1"/>
    <col min="257" max="257" width="27.5703125" style="1" customWidth="1"/>
    <col min="258" max="258" width="46.28515625" style="1" customWidth="1"/>
    <col min="259" max="259" width="19.42578125" style="1" customWidth="1"/>
    <col min="260" max="512" width="9.140625" style="1"/>
    <col min="513" max="513" width="27.5703125" style="1" customWidth="1"/>
    <col min="514" max="514" width="46.28515625" style="1" customWidth="1"/>
    <col min="515" max="515" width="19.42578125" style="1" customWidth="1"/>
    <col min="516" max="768" width="9.140625" style="1"/>
    <col min="769" max="769" width="27.5703125" style="1" customWidth="1"/>
    <col min="770" max="770" width="46.28515625" style="1" customWidth="1"/>
    <col min="771" max="771" width="19.42578125" style="1" customWidth="1"/>
    <col min="772" max="1024" width="9.140625" style="1"/>
    <col min="1025" max="1025" width="27.5703125" style="1" customWidth="1"/>
    <col min="1026" max="1026" width="46.28515625" style="1" customWidth="1"/>
    <col min="1027" max="1027" width="19.42578125" style="1" customWidth="1"/>
    <col min="1028" max="1280" width="9.140625" style="1"/>
    <col min="1281" max="1281" width="27.5703125" style="1" customWidth="1"/>
    <col min="1282" max="1282" width="46.28515625" style="1" customWidth="1"/>
    <col min="1283" max="1283" width="19.42578125" style="1" customWidth="1"/>
    <col min="1284" max="1536" width="9.140625" style="1"/>
    <col min="1537" max="1537" width="27.5703125" style="1" customWidth="1"/>
    <col min="1538" max="1538" width="46.28515625" style="1" customWidth="1"/>
    <col min="1539" max="1539" width="19.42578125" style="1" customWidth="1"/>
    <col min="1540" max="1792" width="9.140625" style="1"/>
    <col min="1793" max="1793" width="27.5703125" style="1" customWidth="1"/>
    <col min="1794" max="1794" width="46.28515625" style="1" customWidth="1"/>
    <col min="1795" max="1795" width="19.42578125" style="1" customWidth="1"/>
    <col min="1796" max="2048" width="9.140625" style="1"/>
    <col min="2049" max="2049" width="27.5703125" style="1" customWidth="1"/>
    <col min="2050" max="2050" width="46.28515625" style="1" customWidth="1"/>
    <col min="2051" max="2051" width="19.42578125" style="1" customWidth="1"/>
    <col min="2052" max="2304" width="9.140625" style="1"/>
    <col min="2305" max="2305" width="27.5703125" style="1" customWidth="1"/>
    <col min="2306" max="2306" width="46.28515625" style="1" customWidth="1"/>
    <col min="2307" max="2307" width="19.42578125" style="1" customWidth="1"/>
    <col min="2308" max="2560" width="9.140625" style="1"/>
    <col min="2561" max="2561" width="27.5703125" style="1" customWidth="1"/>
    <col min="2562" max="2562" width="46.28515625" style="1" customWidth="1"/>
    <col min="2563" max="2563" width="19.42578125" style="1" customWidth="1"/>
    <col min="2564" max="2816" width="9.140625" style="1"/>
    <col min="2817" max="2817" width="27.5703125" style="1" customWidth="1"/>
    <col min="2818" max="2818" width="46.28515625" style="1" customWidth="1"/>
    <col min="2819" max="2819" width="19.42578125" style="1" customWidth="1"/>
    <col min="2820" max="3072" width="9.140625" style="1"/>
    <col min="3073" max="3073" width="27.5703125" style="1" customWidth="1"/>
    <col min="3074" max="3074" width="46.28515625" style="1" customWidth="1"/>
    <col min="3075" max="3075" width="19.42578125" style="1" customWidth="1"/>
    <col min="3076" max="3328" width="9.140625" style="1"/>
    <col min="3329" max="3329" width="27.5703125" style="1" customWidth="1"/>
    <col min="3330" max="3330" width="46.28515625" style="1" customWidth="1"/>
    <col min="3331" max="3331" width="19.42578125" style="1" customWidth="1"/>
    <col min="3332" max="3584" width="9.140625" style="1"/>
    <col min="3585" max="3585" width="27.5703125" style="1" customWidth="1"/>
    <col min="3586" max="3586" width="46.28515625" style="1" customWidth="1"/>
    <col min="3587" max="3587" width="19.42578125" style="1" customWidth="1"/>
    <col min="3588" max="3840" width="9.140625" style="1"/>
    <col min="3841" max="3841" width="27.5703125" style="1" customWidth="1"/>
    <col min="3842" max="3842" width="46.28515625" style="1" customWidth="1"/>
    <col min="3843" max="3843" width="19.42578125" style="1" customWidth="1"/>
    <col min="3844" max="4096" width="9.140625" style="1"/>
    <col min="4097" max="4097" width="27.5703125" style="1" customWidth="1"/>
    <col min="4098" max="4098" width="46.28515625" style="1" customWidth="1"/>
    <col min="4099" max="4099" width="19.42578125" style="1" customWidth="1"/>
    <col min="4100" max="4352" width="9.140625" style="1"/>
    <col min="4353" max="4353" width="27.5703125" style="1" customWidth="1"/>
    <col min="4354" max="4354" width="46.28515625" style="1" customWidth="1"/>
    <col min="4355" max="4355" width="19.42578125" style="1" customWidth="1"/>
    <col min="4356" max="4608" width="9.140625" style="1"/>
    <col min="4609" max="4609" width="27.5703125" style="1" customWidth="1"/>
    <col min="4610" max="4610" width="46.28515625" style="1" customWidth="1"/>
    <col min="4611" max="4611" width="19.42578125" style="1" customWidth="1"/>
    <col min="4612" max="4864" width="9.140625" style="1"/>
    <col min="4865" max="4865" width="27.5703125" style="1" customWidth="1"/>
    <col min="4866" max="4866" width="46.28515625" style="1" customWidth="1"/>
    <col min="4867" max="4867" width="19.42578125" style="1" customWidth="1"/>
    <col min="4868" max="5120" width="9.140625" style="1"/>
    <col min="5121" max="5121" width="27.5703125" style="1" customWidth="1"/>
    <col min="5122" max="5122" width="46.28515625" style="1" customWidth="1"/>
    <col min="5123" max="5123" width="19.42578125" style="1" customWidth="1"/>
    <col min="5124" max="5376" width="9.140625" style="1"/>
    <col min="5377" max="5377" width="27.5703125" style="1" customWidth="1"/>
    <col min="5378" max="5378" width="46.28515625" style="1" customWidth="1"/>
    <col min="5379" max="5379" width="19.42578125" style="1" customWidth="1"/>
    <col min="5380" max="5632" width="9.140625" style="1"/>
    <col min="5633" max="5633" width="27.5703125" style="1" customWidth="1"/>
    <col min="5634" max="5634" width="46.28515625" style="1" customWidth="1"/>
    <col min="5635" max="5635" width="19.42578125" style="1" customWidth="1"/>
    <col min="5636" max="5888" width="9.140625" style="1"/>
    <col min="5889" max="5889" width="27.5703125" style="1" customWidth="1"/>
    <col min="5890" max="5890" width="46.28515625" style="1" customWidth="1"/>
    <col min="5891" max="5891" width="19.42578125" style="1" customWidth="1"/>
    <col min="5892" max="6144" width="9.140625" style="1"/>
    <col min="6145" max="6145" width="27.5703125" style="1" customWidth="1"/>
    <col min="6146" max="6146" width="46.28515625" style="1" customWidth="1"/>
    <col min="6147" max="6147" width="19.42578125" style="1" customWidth="1"/>
    <col min="6148" max="6400" width="9.140625" style="1"/>
    <col min="6401" max="6401" width="27.5703125" style="1" customWidth="1"/>
    <col min="6402" max="6402" width="46.28515625" style="1" customWidth="1"/>
    <col min="6403" max="6403" width="19.42578125" style="1" customWidth="1"/>
    <col min="6404" max="6656" width="9.140625" style="1"/>
    <col min="6657" max="6657" width="27.5703125" style="1" customWidth="1"/>
    <col min="6658" max="6658" width="46.28515625" style="1" customWidth="1"/>
    <col min="6659" max="6659" width="19.42578125" style="1" customWidth="1"/>
    <col min="6660" max="6912" width="9.140625" style="1"/>
    <col min="6913" max="6913" width="27.5703125" style="1" customWidth="1"/>
    <col min="6914" max="6914" width="46.28515625" style="1" customWidth="1"/>
    <col min="6915" max="6915" width="19.42578125" style="1" customWidth="1"/>
    <col min="6916" max="7168" width="9.140625" style="1"/>
    <col min="7169" max="7169" width="27.5703125" style="1" customWidth="1"/>
    <col min="7170" max="7170" width="46.28515625" style="1" customWidth="1"/>
    <col min="7171" max="7171" width="19.42578125" style="1" customWidth="1"/>
    <col min="7172" max="7424" width="9.140625" style="1"/>
    <col min="7425" max="7425" width="27.5703125" style="1" customWidth="1"/>
    <col min="7426" max="7426" width="46.28515625" style="1" customWidth="1"/>
    <col min="7427" max="7427" width="19.42578125" style="1" customWidth="1"/>
    <col min="7428" max="7680" width="9.140625" style="1"/>
    <col min="7681" max="7681" width="27.5703125" style="1" customWidth="1"/>
    <col min="7682" max="7682" width="46.28515625" style="1" customWidth="1"/>
    <col min="7683" max="7683" width="19.42578125" style="1" customWidth="1"/>
    <col min="7684" max="7936" width="9.140625" style="1"/>
    <col min="7937" max="7937" width="27.5703125" style="1" customWidth="1"/>
    <col min="7938" max="7938" width="46.28515625" style="1" customWidth="1"/>
    <col min="7939" max="7939" width="19.42578125" style="1" customWidth="1"/>
    <col min="7940" max="8192" width="9.140625" style="1"/>
    <col min="8193" max="8193" width="27.5703125" style="1" customWidth="1"/>
    <col min="8194" max="8194" width="46.28515625" style="1" customWidth="1"/>
    <col min="8195" max="8195" width="19.42578125" style="1" customWidth="1"/>
    <col min="8196" max="8448" width="9.140625" style="1"/>
    <col min="8449" max="8449" width="27.5703125" style="1" customWidth="1"/>
    <col min="8450" max="8450" width="46.28515625" style="1" customWidth="1"/>
    <col min="8451" max="8451" width="19.42578125" style="1" customWidth="1"/>
    <col min="8452" max="8704" width="9.140625" style="1"/>
    <col min="8705" max="8705" width="27.5703125" style="1" customWidth="1"/>
    <col min="8706" max="8706" width="46.28515625" style="1" customWidth="1"/>
    <col min="8707" max="8707" width="19.42578125" style="1" customWidth="1"/>
    <col min="8708" max="8960" width="9.140625" style="1"/>
    <col min="8961" max="8961" width="27.5703125" style="1" customWidth="1"/>
    <col min="8962" max="8962" width="46.28515625" style="1" customWidth="1"/>
    <col min="8963" max="8963" width="19.42578125" style="1" customWidth="1"/>
    <col min="8964" max="9216" width="9.140625" style="1"/>
    <col min="9217" max="9217" width="27.5703125" style="1" customWidth="1"/>
    <col min="9218" max="9218" width="46.28515625" style="1" customWidth="1"/>
    <col min="9219" max="9219" width="19.42578125" style="1" customWidth="1"/>
    <col min="9220" max="9472" width="9.140625" style="1"/>
    <col min="9473" max="9473" width="27.5703125" style="1" customWidth="1"/>
    <col min="9474" max="9474" width="46.28515625" style="1" customWidth="1"/>
    <col min="9475" max="9475" width="19.42578125" style="1" customWidth="1"/>
    <col min="9476" max="9728" width="9.140625" style="1"/>
    <col min="9729" max="9729" width="27.5703125" style="1" customWidth="1"/>
    <col min="9730" max="9730" width="46.28515625" style="1" customWidth="1"/>
    <col min="9731" max="9731" width="19.42578125" style="1" customWidth="1"/>
    <col min="9732" max="9984" width="9.140625" style="1"/>
    <col min="9985" max="9985" width="27.5703125" style="1" customWidth="1"/>
    <col min="9986" max="9986" width="46.28515625" style="1" customWidth="1"/>
    <col min="9987" max="9987" width="19.42578125" style="1" customWidth="1"/>
    <col min="9988" max="10240" width="9.140625" style="1"/>
    <col min="10241" max="10241" width="27.5703125" style="1" customWidth="1"/>
    <col min="10242" max="10242" width="46.28515625" style="1" customWidth="1"/>
    <col min="10243" max="10243" width="19.42578125" style="1" customWidth="1"/>
    <col min="10244" max="10496" width="9.140625" style="1"/>
    <col min="10497" max="10497" width="27.5703125" style="1" customWidth="1"/>
    <col min="10498" max="10498" width="46.28515625" style="1" customWidth="1"/>
    <col min="10499" max="10499" width="19.42578125" style="1" customWidth="1"/>
    <col min="10500" max="10752" width="9.140625" style="1"/>
    <col min="10753" max="10753" width="27.5703125" style="1" customWidth="1"/>
    <col min="10754" max="10754" width="46.28515625" style="1" customWidth="1"/>
    <col min="10755" max="10755" width="19.42578125" style="1" customWidth="1"/>
    <col min="10756" max="11008" width="9.140625" style="1"/>
    <col min="11009" max="11009" width="27.5703125" style="1" customWidth="1"/>
    <col min="11010" max="11010" width="46.28515625" style="1" customWidth="1"/>
    <col min="11011" max="11011" width="19.42578125" style="1" customWidth="1"/>
    <col min="11012" max="11264" width="9.140625" style="1"/>
    <col min="11265" max="11265" width="27.5703125" style="1" customWidth="1"/>
    <col min="11266" max="11266" width="46.28515625" style="1" customWidth="1"/>
    <col min="11267" max="11267" width="19.42578125" style="1" customWidth="1"/>
    <col min="11268" max="11520" width="9.140625" style="1"/>
    <col min="11521" max="11521" width="27.5703125" style="1" customWidth="1"/>
    <col min="11522" max="11522" width="46.28515625" style="1" customWidth="1"/>
    <col min="11523" max="11523" width="19.42578125" style="1" customWidth="1"/>
    <col min="11524" max="11776" width="9.140625" style="1"/>
    <col min="11777" max="11777" width="27.5703125" style="1" customWidth="1"/>
    <col min="11778" max="11778" width="46.28515625" style="1" customWidth="1"/>
    <col min="11779" max="11779" width="19.42578125" style="1" customWidth="1"/>
    <col min="11780" max="12032" width="9.140625" style="1"/>
    <col min="12033" max="12033" width="27.5703125" style="1" customWidth="1"/>
    <col min="12034" max="12034" width="46.28515625" style="1" customWidth="1"/>
    <col min="12035" max="12035" width="19.42578125" style="1" customWidth="1"/>
    <col min="12036" max="12288" width="9.140625" style="1"/>
    <col min="12289" max="12289" width="27.5703125" style="1" customWidth="1"/>
    <col min="12290" max="12290" width="46.28515625" style="1" customWidth="1"/>
    <col min="12291" max="12291" width="19.42578125" style="1" customWidth="1"/>
    <col min="12292" max="12544" width="9.140625" style="1"/>
    <col min="12545" max="12545" width="27.5703125" style="1" customWidth="1"/>
    <col min="12546" max="12546" width="46.28515625" style="1" customWidth="1"/>
    <col min="12547" max="12547" width="19.42578125" style="1" customWidth="1"/>
    <col min="12548" max="12800" width="9.140625" style="1"/>
    <col min="12801" max="12801" width="27.5703125" style="1" customWidth="1"/>
    <col min="12802" max="12802" width="46.28515625" style="1" customWidth="1"/>
    <col min="12803" max="12803" width="19.42578125" style="1" customWidth="1"/>
    <col min="12804" max="13056" width="9.140625" style="1"/>
    <col min="13057" max="13057" width="27.5703125" style="1" customWidth="1"/>
    <col min="13058" max="13058" width="46.28515625" style="1" customWidth="1"/>
    <col min="13059" max="13059" width="19.42578125" style="1" customWidth="1"/>
    <col min="13060" max="13312" width="9.140625" style="1"/>
    <col min="13313" max="13313" width="27.5703125" style="1" customWidth="1"/>
    <col min="13314" max="13314" width="46.28515625" style="1" customWidth="1"/>
    <col min="13315" max="13315" width="19.42578125" style="1" customWidth="1"/>
    <col min="13316" max="13568" width="9.140625" style="1"/>
    <col min="13569" max="13569" width="27.5703125" style="1" customWidth="1"/>
    <col min="13570" max="13570" width="46.28515625" style="1" customWidth="1"/>
    <col min="13571" max="13571" width="19.42578125" style="1" customWidth="1"/>
    <col min="13572" max="13824" width="9.140625" style="1"/>
    <col min="13825" max="13825" width="27.5703125" style="1" customWidth="1"/>
    <col min="13826" max="13826" width="46.28515625" style="1" customWidth="1"/>
    <col min="13827" max="13827" width="19.42578125" style="1" customWidth="1"/>
    <col min="13828" max="14080" width="9.140625" style="1"/>
    <col min="14081" max="14081" width="27.5703125" style="1" customWidth="1"/>
    <col min="14082" max="14082" width="46.28515625" style="1" customWidth="1"/>
    <col min="14083" max="14083" width="19.42578125" style="1" customWidth="1"/>
    <col min="14084" max="14336" width="9.140625" style="1"/>
    <col min="14337" max="14337" width="27.5703125" style="1" customWidth="1"/>
    <col min="14338" max="14338" width="46.28515625" style="1" customWidth="1"/>
    <col min="14339" max="14339" width="19.42578125" style="1" customWidth="1"/>
    <col min="14340" max="14592" width="9.140625" style="1"/>
    <col min="14593" max="14593" width="27.5703125" style="1" customWidth="1"/>
    <col min="14594" max="14594" width="46.28515625" style="1" customWidth="1"/>
    <col min="14595" max="14595" width="19.42578125" style="1" customWidth="1"/>
    <col min="14596" max="14848" width="9.140625" style="1"/>
    <col min="14849" max="14849" width="27.5703125" style="1" customWidth="1"/>
    <col min="14850" max="14850" width="46.28515625" style="1" customWidth="1"/>
    <col min="14851" max="14851" width="19.42578125" style="1" customWidth="1"/>
    <col min="14852" max="15104" width="9.140625" style="1"/>
    <col min="15105" max="15105" width="27.5703125" style="1" customWidth="1"/>
    <col min="15106" max="15106" width="46.28515625" style="1" customWidth="1"/>
    <col min="15107" max="15107" width="19.42578125" style="1" customWidth="1"/>
    <col min="15108" max="15360" width="9.140625" style="1"/>
    <col min="15361" max="15361" width="27.5703125" style="1" customWidth="1"/>
    <col min="15362" max="15362" width="46.28515625" style="1" customWidth="1"/>
    <col min="15363" max="15363" width="19.42578125" style="1" customWidth="1"/>
    <col min="15364" max="15616" width="9.140625" style="1"/>
    <col min="15617" max="15617" width="27.5703125" style="1" customWidth="1"/>
    <col min="15618" max="15618" width="46.28515625" style="1" customWidth="1"/>
    <col min="15619" max="15619" width="19.42578125" style="1" customWidth="1"/>
    <col min="15620" max="15872" width="9.140625" style="1"/>
    <col min="15873" max="15873" width="27.5703125" style="1" customWidth="1"/>
    <col min="15874" max="15874" width="46.28515625" style="1" customWidth="1"/>
    <col min="15875" max="15875" width="19.42578125" style="1" customWidth="1"/>
    <col min="15876" max="16128" width="9.140625" style="1"/>
    <col min="16129" max="16129" width="27.5703125" style="1" customWidth="1"/>
    <col min="16130" max="16130" width="46.28515625" style="1" customWidth="1"/>
    <col min="16131" max="16131" width="19.42578125" style="1" customWidth="1"/>
    <col min="16132" max="16384" width="9.140625" style="1"/>
  </cols>
  <sheetData>
    <row r="1" spans="1:3" ht="16.5" customHeight="1" x14ac:dyDescent="0.3">
      <c r="B1" s="75" t="s">
        <v>0</v>
      </c>
      <c r="C1" s="75"/>
    </row>
    <row r="2" spans="1:3" ht="16.5" customHeight="1" x14ac:dyDescent="0.3">
      <c r="A2" s="2"/>
      <c r="B2" s="75" t="s">
        <v>1</v>
      </c>
      <c r="C2" s="75"/>
    </row>
    <row r="3" spans="1:3" ht="16.5" customHeight="1" x14ac:dyDescent="0.3">
      <c r="A3" s="2"/>
      <c r="B3" s="75" t="s">
        <v>2</v>
      </c>
      <c r="C3" s="75"/>
    </row>
    <row r="4" spans="1:3" ht="16.5" customHeight="1" x14ac:dyDescent="0.3">
      <c r="B4" s="3"/>
    </row>
    <row r="5" spans="1:3" ht="36.75" customHeight="1" x14ac:dyDescent="0.3">
      <c r="A5" s="76" t="s">
        <v>3</v>
      </c>
      <c r="B5" s="76"/>
      <c r="C5" s="76"/>
    </row>
    <row r="6" spans="1:3" ht="16.5" customHeight="1" x14ac:dyDescent="0.3">
      <c r="C6" s="6" t="s">
        <v>4</v>
      </c>
    </row>
    <row r="7" spans="1:3" ht="56.25" customHeight="1" x14ac:dyDescent="0.3">
      <c r="A7" s="7" t="s">
        <v>5</v>
      </c>
      <c r="B7" s="8" t="s">
        <v>6</v>
      </c>
      <c r="C7" s="8" t="s">
        <v>7</v>
      </c>
    </row>
    <row r="8" spans="1:3" ht="18.75" x14ac:dyDescent="0.3">
      <c r="A8" s="9">
        <v>1</v>
      </c>
      <c r="B8" s="9">
        <v>2</v>
      </c>
      <c r="C8" s="9">
        <v>3</v>
      </c>
    </row>
    <row r="9" spans="1:3" ht="31.5" x14ac:dyDescent="0.3">
      <c r="A9" s="10" t="s">
        <v>8</v>
      </c>
      <c r="B9" s="11" t="s">
        <v>9</v>
      </c>
      <c r="C9" s="12">
        <f>C10+C50</f>
        <v>929608818.61000001</v>
      </c>
    </row>
    <row r="10" spans="1:3" ht="18.75" x14ac:dyDescent="0.3">
      <c r="A10" s="10"/>
      <c r="B10" s="13" t="s">
        <v>10</v>
      </c>
      <c r="C10" s="14">
        <f>C12+C24+C37+C45+C18</f>
        <v>796943602</v>
      </c>
    </row>
    <row r="11" spans="1:3" ht="18.75" x14ac:dyDescent="0.3">
      <c r="A11" s="10"/>
      <c r="B11" s="13" t="s">
        <v>11</v>
      </c>
      <c r="C11" s="12"/>
    </row>
    <row r="12" spans="1:3" ht="19.5" customHeight="1" x14ac:dyDescent="0.3">
      <c r="A12" s="15" t="s">
        <v>12</v>
      </c>
      <c r="B12" s="16" t="s">
        <v>13</v>
      </c>
      <c r="C12" s="17">
        <f>C13</f>
        <v>709578000</v>
      </c>
    </row>
    <row r="13" spans="1:3" ht="18.75" customHeight="1" x14ac:dyDescent="0.3">
      <c r="A13" s="18" t="s">
        <v>14</v>
      </c>
      <c r="B13" s="19" t="s">
        <v>15</v>
      </c>
      <c r="C13" s="20">
        <f>C14+C15+C16+C17</f>
        <v>709578000</v>
      </c>
    </row>
    <row r="14" spans="1:3" ht="102" customHeight="1" x14ac:dyDescent="0.3">
      <c r="A14" s="21" t="s">
        <v>16</v>
      </c>
      <c r="B14" s="22" t="s">
        <v>17</v>
      </c>
      <c r="C14" s="23">
        <v>707930000</v>
      </c>
    </row>
    <row r="15" spans="1:3" ht="139.69999999999999" customHeight="1" x14ac:dyDescent="0.3">
      <c r="A15" s="21" t="s">
        <v>18</v>
      </c>
      <c r="B15" s="22" t="s">
        <v>19</v>
      </c>
      <c r="C15" s="23">
        <v>577000</v>
      </c>
    </row>
    <row r="16" spans="1:3" ht="68.25" customHeight="1" x14ac:dyDescent="0.3">
      <c r="A16" s="21" t="s">
        <v>20</v>
      </c>
      <c r="B16" s="22" t="s">
        <v>21</v>
      </c>
      <c r="C16" s="23">
        <v>1071000</v>
      </c>
    </row>
    <row r="17" spans="1:3" ht="106.5" hidden="1" customHeight="1" x14ac:dyDescent="0.3">
      <c r="A17" s="21" t="s">
        <v>22</v>
      </c>
      <c r="B17" s="22" t="s">
        <v>23</v>
      </c>
      <c r="C17" s="23">
        <v>0</v>
      </c>
    </row>
    <row r="18" spans="1:3" ht="50.25" customHeight="1" x14ac:dyDescent="0.3">
      <c r="A18" s="15" t="s">
        <v>24</v>
      </c>
      <c r="B18" s="24" t="s">
        <v>25</v>
      </c>
      <c r="C18" s="17">
        <f>C19</f>
        <v>7773602</v>
      </c>
    </row>
    <row r="19" spans="1:3" ht="47.25" x14ac:dyDescent="0.3">
      <c r="A19" s="18" t="s">
        <v>26</v>
      </c>
      <c r="B19" s="25" t="s">
        <v>27</v>
      </c>
      <c r="C19" s="20">
        <f>C20+C21+C22+C23</f>
        <v>7773602</v>
      </c>
    </row>
    <row r="20" spans="1:3" ht="150" customHeight="1" x14ac:dyDescent="0.3">
      <c r="A20" s="21" t="s">
        <v>28</v>
      </c>
      <c r="B20" s="22" t="s">
        <v>29</v>
      </c>
      <c r="C20" s="23">
        <v>2816941</v>
      </c>
    </row>
    <row r="21" spans="1:3" ht="165" customHeight="1" x14ac:dyDescent="0.3">
      <c r="A21" s="21" t="s">
        <v>30</v>
      </c>
      <c r="B21" s="22" t="s">
        <v>31</v>
      </c>
      <c r="C21" s="23">
        <v>18600</v>
      </c>
    </row>
    <row r="22" spans="1:3" ht="151.5" customHeight="1" x14ac:dyDescent="0.3">
      <c r="A22" s="21" t="s">
        <v>32</v>
      </c>
      <c r="B22" s="22" t="s">
        <v>33</v>
      </c>
      <c r="C22" s="23">
        <v>4938061</v>
      </c>
    </row>
    <row r="23" spans="1:3" ht="90" hidden="1" x14ac:dyDescent="0.3">
      <c r="A23" s="21" t="s">
        <v>34</v>
      </c>
      <c r="B23" s="22" t="s">
        <v>35</v>
      </c>
      <c r="C23" s="23"/>
    </row>
    <row r="24" spans="1:3" ht="22.7" customHeight="1" x14ac:dyDescent="0.3">
      <c r="A24" s="15" t="s">
        <v>36</v>
      </c>
      <c r="B24" s="16" t="s">
        <v>37</v>
      </c>
      <c r="C24" s="17">
        <f>C25+C32+C36</f>
        <v>52127000</v>
      </c>
    </row>
    <row r="25" spans="1:3" ht="33.75" customHeight="1" x14ac:dyDescent="0.3">
      <c r="A25" s="18" t="s">
        <v>38</v>
      </c>
      <c r="B25" s="26" t="s">
        <v>39</v>
      </c>
      <c r="C25" s="20">
        <f>C26+C29+C31</f>
        <v>36620000</v>
      </c>
    </row>
    <row r="26" spans="1:3" s="27" customFormat="1" ht="51.75" customHeight="1" x14ac:dyDescent="0.25">
      <c r="A26" s="21" t="s">
        <v>40</v>
      </c>
      <c r="B26" s="22" t="s">
        <v>41</v>
      </c>
      <c r="C26" s="23">
        <f>C27+C28</f>
        <v>20080000</v>
      </c>
    </row>
    <row r="27" spans="1:3" s="27" customFormat="1" ht="51" customHeight="1" x14ac:dyDescent="0.25">
      <c r="A27" s="21" t="s">
        <v>42</v>
      </c>
      <c r="B27" s="22" t="s">
        <v>41</v>
      </c>
      <c r="C27" s="23">
        <v>20079000</v>
      </c>
    </row>
    <row r="28" spans="1:3" s="27" customFormat="1" ht="68.25" customHeight="1" x14ac:dyDescent="0.25">
      <c r="A28" s="28" t="s">
        <v>43</v>
      </c>
      <c r="B28" s="22" t="s">
        <v>44</v>
      </c>
      <c r="C28" s="29">
        <v>1000</v>
      </c>
    </row>
    <row r="29" spans="1:3" s="27" customFormat="1" ht="51" customHeight="1" x14ac:dyDescent="0.25">
      <c r="A29" s="21" t="s">
        <v>45</v>
      </c>
      <c r="B29" s="22" t="s">
        <v>46</v>
      </c>
      <c r="C29" s="23">
        <f>C30</f>
        <v>16528000</v>
      </c>
    </row>
    <row r="30" spans="1:3" s="27" customFormat="1" ht="77.25" customHeight="1" x14ac:dyDescent="0.25">
      <c r="A30" s="21" t="s">
        <v>47</v>
      </c>
      <c r="B30" s="22" t="s">
        <v>48</v>
      </c>
      <c r="C30" s="23">
        <v>16528000</v>
      </c>
    </row>
    <row r="31" spans="1:3" s="27" customFormat="1" ht="48.75" customHeight="1" x14ac:dyDescent="0.25">
      <c r="A31" s="30" t="s">
        <v>49</v>
      </c>
      <c r="B31" s="31" t="s">
        <v>50</v>
      </c>
      <c r="C31" s="32">
        <v>12000</v>
      </c>
    </row>
    <row r="32" spans="1:3" s="33" customFormat="1" ht="33.75" customHeight="1" x14ac:dyDescent="0.3">
      <c r="A32" s="18" t="s">
        <v>51</v>
      </c>
      <c r="B32" s="26" t="s">
        <v>52</v>
      </c>
      <c r="C32" s="20">
        <f>C33+C34</f>
        <v>14754000</v>
      </c>
    </row>
    <row r="33" spans="1:3" s="33" customFormat="1" ht="43.5" customHeight="1" x14ac:dyDescent="0.3">
      <c r="A33" s="21" t="s">
        <v>53</v>
      </c>
      <c r="B33" s="22" t="s">
        <v>54</v>
      </c>
      <c r="C33" s="23">
        <v>14754000</v>
      </c>
    </row>
    <row r="34" spans="1:3" s="33" customFormat="1" ht="46.5" hidden="1" customHeight="1" x14ac:dyDescent="0.3">
      <c r="A34" s="21" t="s">
        <v>55</v>
      </c>
      <c r="B34" s="22" t="s">
        <v>56</v>
      </c>
      <c r="C34" s="23">
        <v>0</v>
      </c>
    </row>
    <row r="35" spans="1:3" s="33" customFormat="1" ht="37.5" customHeight="1" x14ac:dyDescent="0.3">
      <c r="A35" s="18" t="s">
        <v>57</v>
      </c>
      <c r="B35" s="26" t="s">
        <v>58</v>
      </c>
      <c r="C35" s="20">
        <f>C36</f>
        <v>753000</v>
      </c>
    </row>
    <row r="36" spans="1:3" ht="51.75" customHeight="1" x14ac:dyDescent="0.3">
      <c r="A36" s="21" t="s">
        <v>59</v>
      </c>
      <c r="B36" s="34" t="s">
        <v>60</v>
      </c>
      <c r="C36" s="23">
        <v>753000</v>
      </c>
    </row>
    <row r="37" spans="1:3" ht="21" customHeight="1" x14ac:dyDescent="0.3">
      <c r="A37" s="15" t="s">
        <v>61</v>
      </c>
      <c r="B37" s="16" t="s">
        <v>62</v>
      </c>
      <c r="C37" s="17">
        <f>C38+C40</f>
        <v>16429000</v>
      </c>
    </row>
    <row r="38" spans="1:3" ht="24.75" customHeight="1" x14ac:dyDescent="0.3">
      <c r="A38" s="18" t="s">
        <v>63</v>
      </c>
      <c r="B38" s="26" t="s">
        <v>64</v>
      </c>
      <c r="C38" s="20">
        <f>C39</f>
        <v>4465000</v>
      </c>
    </row>
    <row r="39" spans="1:3" ht="61.5" customHeight="1" x14ac:dyDescent="0.3">
      <c r="A39" s="21" t="s">
        <v>65</v>
      </c>
      <c r="B39" s="35" t="s">
        <v>66</v>
      </c>
      <c r="C39" s="23">
        <v>4465000</v>
      </c>
    </row>
    <row r="40" spans="1:3" ht="22.7" customHeight="1" x14ac:dyDescent="0.3">
      <c r="A40" s="18" t="s">
        <v>67</v>
      </c>
      <c r="B40" s="26" t="s">
        <v>68</v>
      </c>
      <c r="C40" s="20">
        <f>C41+C43</f>
        <v>11964000</v>
      </c>
    </row>
    <row r="41" spans="1:3" ht="18.75" x14ac:dyDescent="0.3">
      <c r="A41" s="21" t="s">
        <v>69</v>
      </c>
      <c r="B41" s="22" t="s">
        <v>70</v>
      </c>
      <c r="C41" s="23">
        <f>C42</f>
        <v>11962000</v>
      </c>
    </row>
    <row r="42" spans="1:3" ht="45" x14ac:dyDescent="0.3">
      <c r="A42" s="21" t="s">
        <v>71</v>
      </c>
      <c r="B42" s="22" t="s">
        <v>72</v>
      </c>
      <c r="C42" s="23">
        <v>11962000</v>
      </c>
    </row>
    <row r="43" spans="1:3" ht="18.75" x14ac:dyDescent="0.3">
      <c r="A43" s="21" t="s">
        <v>73</v>
      </c>
      <c r="B43" s="22" t="s">
        <v>74</v>
      </c>
      <c r="C43" s="23">
        <f>C44</f>
        <v>2000</v>
      </c>
    </row>
    <row r="44" spans="1:3" ht="50.25" customHeight="1" x14ac:dyDescent="0.3">
      <c r="A44" s="21" t="s">
        <v>75</v>
      </c>
      <c r="B44" s="22" t="s">
        <v>76</v>
      </c>
      <c r="C44" s="23">
        <v>2000</v>
      </c>
    </row>
    <row r="45" spans="1:3" ht="24.75" customHeight="1" x14ac:dyDescent="0.3">
      <c r="A45" s="15" t="s">
        <v>77</v>
      </c>
      <c r="B45" s="16" t="s">
        <v>78</v>
      </c>
      <c r="C45" s="17">
        <f>C46+C48</f>
        <v>11036000</v>
      </c>
    </row>
    <row r="46" spans="1:3" ht="54" customHeight="1" x14ac:dyDescent="0.3">
      <c r="A46" s="36" t="s">
        <v>79</v>
      </c>
      <c r="B46" s="37" t="s">
        <v>80</v>
      </c>
      <c r="C46" s="38">
        <f>C47</f>
        <v>11016000</v>
      </c>
    </row>
    <row r="47" spans="1:3" ht="66.75" customHeight="1" x14ac:dyDescent="0.3">
      <c r="A47" s="21" t="s">
        <v>81</v>
      </c>
      <c r="B47" s="22" t="s">
        <v>82</v>
      </c>
      <c r="C47" s="23">
        <v>11016000</v>
      </c>
    </row>
    <row r="48" spans="1:3" ht="63.75" customHeight="1" x14ac:dyDescent="0.3">
      <c r="A48" s="36" t="s">
        <v>83</v>
      </c>
      <c r="B48" s="37" t="s">
        <v>84</v>
      </c>
      <c r="C48" s="38">
        <f>C49</f>
        <v>20000</v>
      </c>
    </row>
    <row r="49" spans="1:3" ht="37.5" customHeight="1" x14ac:dyDescent="0.3">
      <c r="A49" s="21" t="s">
        <v>85</v>
      </c>
      <c r="B49" s="22" t="s">
        <v>86</v>
      </c>
      <c r="C49" s="23">
        <v>20000</v>
      </c>
    </row>
    <row r="50" spans="1:3" ht="24.75" customHeight="1" x14ac:dyDescent="0.3">
      <c r="A50" s="15"/>
      <c r="B50" s="39" t="s">
        <v>87</v>
      </c>
      <c r="C50" s="40">
        <f>C51+C65+C72+C81+C85</f>
        <v>132665216.61</v>
      </c>
    </row>
    <row r="51" spans="1:3" ht="47.25" x14ac:dyDescent="0.3">
      <c r="A51" s="41" t="s">
        <v>88</v>
      </c>
      <c r="B51" s="42" t="s">
        <v>89</v>
      </c>
      <c r="C51" s="17">
        <f>C52+C59+C62</f>
        <v>102475355.22999999</v>
      </c>
    </row>
    <row r="52" spans="1:3" ht="142.5" customHeight="1" x14ac:dyDescent="0.3">
      <c r="A52" s="18" t="s">
        <v>90</v>
      </c>
      <c r="B52" s="43" t="s">
        <v>91</v>
      </c>
      <c r="C52" s="20">
        <f>C53+C55+C57</f>
        <v>32913678.550000001</v>
      </c>
    </row>
    <row r="53" spans="1:3" ht="81.75" customHeight="1" x14ac:dyDescent="0.3">
      <c r="A53" s="21" t="s">
        <v>92</v>
      </c>
      <c r="B53" s="22" t="s">
        <v>93</v>
      </c>
      <c r="C53" s="23">
        <f>C54</f>
        <v>13319094.800000001</v>
      </c>
    </row>
    <row r="54" spans="1:3" ht="109.5" customHeight="1" x14ac:dyDescent="0.3">
      <c r="A54" s="21" t="s">
        <v>94</v>
      </c>
      <c r="B54" s="44" t="s">
        <v>95</v>
      </c>
      <c r="C54" s="23">
        <v>13319094.800000001</v>
      </c>
    </row>
    <row r="55" spans="1:3" ht="113.25" customHeight="1" x14ac:dyDescent="0.3">
      <c r="A55" s="21" t="s">
        <v>96</v>
      </c>
      <c r="B55" s="22" t="s">
        <v>97</v>
      </c>
      <c r="C55" s="23">
        <f>C56</f>
        <v>5308961.43</v>
      </c>
    </row>
    <row r="56" spans="1:3" ht="103.7" customHeight="1" x14ac:dyDescent="0.3">
      <c r="A56" s="21" t="s">
        <v>98</v>
      </c>
      <c r="B56" s="44" t="s">
        <v>99</v>
      </c>
      <c r="C56" s="23">
        <v>5308961.43</v>
      </c>
    </row>
    <row r="57" spans="1:3" ht="58.7" customHeight="1" x14ac:dyDescent="0.3">
      <c r="A57" s="21" t="s">
        <v>100</v>
      </c>
      <c r="B57" s="44" t="s">
        <v>101</v>
      </c>
      <c r="C57" s="23">
        <f>C58</f>
        <v>14285622.32</v>
      </c>
    </row>
    <row r="58" spans="1:3" ht="48.75" customHeight="1" x14ac:dyDescent="0.3">
      <c r="A58" s="21" t="s">
        <v>102</v>
      </c>
      <c r="B58" s="44" t="s">
        <v>103</v>
      </c>
      <c r="C58" s="23">
        <v>14285622.32</v>
      </c>
    </row>
    <row r="59" spans="1:3" ht="33.75" customHeight="1" x14ac:dyDescent="0.3">
      <c r="A59" s="18" t="s">
        <v>104</v>
      </c>
      <c r="B59" s="25" t="s">
        <v>105</v>
      </c>
      <c r="C59" s="20">
        <f>C60</f>
        <v>1365720.74</v>
      </c>
    </row>
    <row r="60" spans="1:3" ht="65.25" customHeight="1" x14ac:dyDescent="0.3">
      <c r="A60" s="21" t="s">
        <v>106</v>
      </c>
      <c r="B60" s="22" t="s">
        <v>107</v>
      </c>
      <c r="C60" s="23">
        <f>C61</f>
        <v>1365720.74</v>
      </c>
    </row>
    <row r="61" spans="1:3" ht="81" customHeight="1" x14ac:dyDescent="0.3">
      <c r="A61" s="21" t="s">
        <v>108</v>
      </c>
      <c r="B61" s="45" t="s">
        <v>109</v>
      </c>
      <c r="C61" s="23">
        <v>1365720.74</v>
      </c>
    </row>
    <row r="62" spans="1:3" ht="128.25" customHeight="1" x14ac:dyDescent="0.3">
      <c r="A62" s="18" t="s">
        <v>110</v>
      </c>
      <c r="B62" s="25" t="s">
        <v>111</v>
      </c>
      <c r="C62" s="20">
        <f>C63</f>
        <v>68195955.939999998</v>
      </c>
    </row>
    <row r="63" spans="1:3" ht="105" customHeight="1" x14ac:dyDescent="0.3">
      <c r="A63" s="21" t="s">
        <v>112</v>
      </c>
      <c r="B63" s="22" t="s">
        <v>113</v>
      </c>
      <c r="C63" s="23">
        <f>C64</f>
        <v>68195955.939999998</v>
      </c>
    </row>
    <row r="64" spans="1:3" ht="93.75" customHeight="1" x14ac:dyDescent="0.3">
      <c r="A64" s="21" t="s">
        <v>114</v>
      </c>
      <c r="B64" s="45" t="s">
        <v>115</v>
      </c>
      <c r="C64" s="23">
        <v>68195955.939999998</v>
      </c>
    </row>
    <row r="65" spans="1:3" ht="35.450000000000003" customHeight="1" x14ac:dyDescent="0.3">
      <c r="A65" s="15" t="s">
        <v>116</v>
      </c>
      <c r="B65" s="46" t="s">
        <v>117</v>
      </c>
      <c r="C65" s="17">
        <f>C66</f>
        <v>9916666.6799999997</v>
      </c>
    </row>
    <row r="66" spans="1:3" ht="35.450000000000003" customHeight="1" x14ac:dyDescent="0.3">
      <c r="A66" s="18" t="s">
        <v>118</v>
      </c>
      <c r="B66" s="47" t="s">
        <v>119</v>
      </c>
      <c r="C66" s="20">
        <f>C67+C68+C69+C70+C71</f>
        <v>9916666.6799999997</v>
      </c>
    </row>
    <row r="67" spans="1:3" ht="35.450000000000003" customHeight="1" x14ac:dyDescent="0.3">
      <c r="A67" s="21" t="s">
        <v>120</v>
      </c>
      <c r="B67" s="22" t="s">
        <v>121</v>
      </c>
      <c r="C67" s="23">
        <v>3347833.34</v>
      </c>
    </row>
    <row r="68" spans="1:3" ht="42.75" hidden="1" customHeight="1" x14ac:dyDescent="0.3">
      <c r="A68" s="21" t="s">
        <v>122</v>
      </c>
      <c r="B68" s="22" t="s">
        <v>123</v>
      </c>
      <c r="C68" s="23"/>
    </row>
    <row r="69" spans="1:3" ht="30.75" customHeight="1" x14ac:dyDescent="0.3">
      <c r="A69" s="21" t="s">
        <v>124</v>
      </c>
      <c r="B69" s="22" t="s">
        <v>125</v>
      </c>
      <c r="C69" s="23">
        <v>5925666.6699999999</v>
      </c>
    </row>
    <row r="70" spans="1:3" ht="33.75" customHeight="1" x14ac:dyDescent="0.3">
      <c r="A70" s="21" t="s">
        <v>126</v>
      </c>
      <c r="B70" s="22" t="s">
        <v>127</v>
      </c>
      <c r="C70" s="23">
        <v>410000</v>
      </c>
    </row>
    <row r="71" spans="1:3" ht="33.75" customHeight="1" x14ac:dyDescent="0.3">
      <c r="A71" s="21" t="s">
        <v>128</v>
      </c>
      <c r="B71" s="22" t="s">
        <v>129</v>
      </c>
      <c r="C71" s="23">
        <v>233166.67</v>
      </c>
    </row>
    <row r="72" spans="1:3" ht="39" customHeight="1" x14ac:dyDescent="0.3">
      <c r="A72" s="15" t="s">
        <v>130</v>
      </c>
      <c r="B72" s="46" t="s">
        <v>131</v>
      </c>
      <c r="C72" s="17">
        <f>C76+C73</f>
        <v>2402515.7200000002</v>
      </c>
    </row>
    <row r="73" spans="1:3" ht="21" customHeight="1" x14ac:dyDescent="0.3">
      <c r="A73" s="18" t="s">
        <v>132</v>
      </c>
      <c r="B73" s="47" t="s">
        <v>133</v>
      </c>
      <c r="C73" s="20">
        <f>C74</f>
        <v>295877</v>
      </c>
    </row>
    <row r="74" spans="1:3" ht="24.75" customHeight="1" x14ac:dyDescent="0.3">
      <c r="A74" s="21" t="s">
        <v>134</v>
      </c>
      <c r="B74" s="45" t="s">
        <v>135</v>
      </c>
      <c r="C74" s="23">
        <f>C75</f>
        <v>295877</v>
      </c>
    </row>
    <row r="75" spans="1:3" ht="45.75" customHeight="1" x14ac:dyDescent="0.3">
      <c r="A75" s="21" t="s">
        <v>136</v>
      </c>
      <c r="B75" s="45" t="s">
        <v>137</v>
      </c>
      <c r="C75" s="23">
        <v>295877</v>
      </c>
    </row>
    <row r="76" spans="1:3" ht="23.25" customHeight="1" x14ac:dyDescent="0.3">
      <c r="A76" s="18" t="s">
        <v>138</v>
      </c>
      <c r="B76" s="47" t="s">
        <v>139</v>
      </c>
      <c r="C76" s="20">
        <f>C79+C77</f>
        <v>2106638.7200000002</v>
      </c>
    </row>
    <row r="77" spans="1:3" ht="48" customHeight="1" x14ac:dyDescent="0.3">
      <c r="A77" s="21" t="s">
        <v>140</v>
      </c>
      <c r="B77" s="45" t="s">
        <v>141</v>
      </c>
      <c r="C77" s="23">
        <f>C78</f>
        <v>1299641.1200000001</v>
      </c>
    </row>
    <row r="78" spans="1:3" ht="48.75" customHeight="1" x14ac:dyDescent="0.3">
      <c r="A78" s="21" t="s">
        <v>142</v>
      </c>
      <c r="B78" s="45" t="s">
        <v>143</v>
      </c>
      <c r="C78" s="23">
        <v>1299641.1200000001</v>
      </c>
    </row>
    <row r="79" spans="1:3" ht="33" customHeight="1" x14ac:dyDescent="0.3">
      <c r="A79" s="21" t="s">
        <v>144</v>
      </c>
      <c r="B79" s="45" t="s">
        <v>145</v>
      </c>
      <c r="C79" s="23">
        <f>C80</f>
        <v>806997.6</v>
      </c>
    </row>
    <row r="80" spans="1:3" ht="36" customHeight="1" x14ac:dyDescent="0.3">
      <c r="A80" s="21" t="s">
        <v>146</v>
      </c>
      <c r="B80" s="45" t="s">
        <v>147</v>
      </c>
      <c r="C80" s="23">
        <v>806997.6</v>
      </c>
    </row>
    <row r="81" spans="1:3" ht="34.5" customHeight="1" x14ac:dyDescent="0.3">
      <c r="A81" s="15" t="s">
        <v>148</v>
      </c>
      <c r="B81" s="46" t="s">
        <v>149</v>
      </c>
      <c r="C81" s="17">
        <f>C82</f>
        <v>13944044.33</v>
      </c>
    </row>
    <row r="82" spans="1:3" ht="133.5" customHeight="1" x14ac:dyDescent="0.3">
      <c r="A82" s="18" t="s">
        <v>150</v>
      </c>
      <c r="B82" s="25" t="s">
        <v>151</v>
      </c>
      <c r="C82" s="20">
        <f>C83</f>
        <v>13944044.33</v>
      </c>
    </row>
    <row r="83" spans="1:3" ht="123" customHeight="1" x14ac:dyDescent="0.3">
      <c r="A83" s="21" t="s">
        <v>152</v>
      </c>
      <c r="B83" s="22" t="s">
        <v>153</v>
      </c>
      <c r="C83" s="23">
        <f>C84</f>
        <v>13944044.33</v>
      </c>
    </row>
    <row r="84" spans="1:3" ht="124.5" customHeight="1" x14ac:dyDescent="0.3">
      <c r="A84" s="21" t="s">
        <v>154</v>
      </c>
      <c r="B84" s="22" t="s">
        <v>155</v>
      </c>
      <c r="C84" s="23">
        <v>13944044.33</v>
      </c>
    </row>
    <row r="85" spans="1:3" ht="26.45" customHeight="1" x14ac:dyDescent="0.3">
      <c r="A85" s="10" t="s">
        <v>156</v>
      </c>
      <c r="B85" s="48" t="s">
        <v>157</v>
      </c>
      <c r="C85" s="12">
        <f>C86+C89+C94+C96+C101+C102+C99+C98+C90+C92</f>
        <v>3926634.65</v>
      </c>
    </row>
    <row r="86" spans="1:3" ht="47.25" customHeight="1" x14ac:dyDescent="0.3">
      <c r="A86" s="49" t="s">
        <v>158</v>
      </c>
      <c r="B86" s="50" t="s">
        <v>159</v>
      </c>
      <c r="C86" s="51">
        <f>C87+C88</f>
        <v>62000</v>
      </c>
    </row>
    <row r="87" spans="1:3" ht="96.75" customHeight="1" x14ac:dyDescent="0.3">
      <c r="A87" s="52" t="s">
        <v>160</v>
      </c>
      <c r="B87" s="53" t="s">
        <v>161</v>
      </c>
      <c r="C87" s="54">
        <v>58000</v>
      </c>
    </row>
    <row r="88" spans="1:3" ht="83.25" customHeight="1" x14ac:dyDescent="0.3">
      <c r="A88" s="52" t="s">
        <v>162</v>
      </c>
      <c r="B88" s="55" t="s">
        <v>163</v>
      </c>
      <c r="C88" s="54">
        <v>4000</v>
      </c>
    </row>
    <row r="89" spans="1:3" ht="102.75" customHeight="1" x14ac:dyDescent="0.3">
      <c r="A89" s="49" t="s">
        <v>164</v>
      </c>
      <c r="B89" s="50" t="s">
        <v>165</v>
      </c>
      <c r="C89" s="51">
        <v>5000</v>
      </c>
    </row>
    <row r="90" spans="1:3" ht="94.7" hidden="1" customHeight="1" x14ac:dyDescent="0.3">
      <c r="A90" s="56" t="s">
        <v>166</v>
      </c>
      <c r="B90" s="57" t="s">
        <v>167</v>
      </c>
      <c r="C90" s="58">
        <f>C91</f>
        <v>0</v>
      </c>
    </row>
    <row r="91" spans="1:3" ht="80.45" hidden="1" customHeight="1" x14ac:dyDescent="0.3">
      <c r="A91" s="30" t="s">
        <v>168</v>
      </c>
      <c r="B91" s="31" t="s">
        <v>169</v>
      </c>
      <c r="C91" s="32">
        <v>0</v>
      </c>
    </row>
    <row r="92" spans="1:3" ht="41.25" hidden="1" customHeight="1" x14ac:dyDescent="0.3">
      <c r="A92" s="49" t="s">
        <v>170</v>
      </c>
      <c r="B92" s="50" t="s">
        <v>171</v>
      </c>
      <c r="C92" s="51">
        <f>C93</f>
        <v>0</v>
      </c>
    </row>
    <row r="93" spans="1:3" ht="87" hidden="1" customHeight="1" x14ac:dyDescent="0.3">
      <c r="A93" s="52" t="s">
        <v>172</v>
      </c>
      <c r="B93" s="55" t="s">
        <v>173</v>
      </c>
      <c r="C93" s="54"/>
    </row>
    <row r="94" spans="1:3" ht="184.7" hidden="1" customHeight="1" x14ac:dyDescent="0.3">
      <c r="A94" s="49" t="s">
        <v>174</v>
      </c>
      <c r="B94" s="50" t="s">
        <v>175</v>
      </c>
      <c r="C94" s="51">
        <f>C95</f>
        <v>0</v>
      </c>
    </row>
    <row r="95" spans="1:3" ht="49.7" hidden="1" customHeight="1" x14ac:dyDescent="0.3">
      <c r="A95" s="52" t="s">
        <v>176</v>
      </c>
      <c r="B95" s="55" t="s">
        <v>177</v>
      </c>
      <c r="C95" s="54"/>
    </row>
    <row r="96" spans="1:3" s="59" customFormat="1" ht="87" hidden="1" customHeight="1" x14ac:dyDescent="0.3">
      <c r="A96" s="18" t="s">
        <v>178</v>
      </c>
      <c r="B96" s="25" t="s">
        <v>179</v>
      </c>
      <c r="C96" s="20"/>
    </row>
    <row r="97" spans="1:3" s="59" customFormat="1" ht="48.75" hidden="1" customHeight="1" x14ac:dyDescent="0.3">
      <c r="A97" s="18" t="s">
        <v>180</v>
      </c>
      <c r="B97" s="25" t="s">
        <v>181</v>
      </c>
      <c r="C97" s="20">
        <f>C98</f>
        <v>0</v>
      </c>
    </row>
    <row r="98" spans="1:3" s="59" customFormat="1" ht="30.75" hidden="1" customHeight="1" x14ac:dyDescent="0.3">
      <c r="A98" s="21" t="s">
        <v>182</v>
      </c>
      <c r="B98" s="22" t="s">
        <v>183</v>
      </c>
      <c r="C98" s="23"/>
    </row>
    <row r="99" spans="1:3" s="59" customFormat="1" ht="95.25" hidden="1" customHeight="1" x14ac:dyDescent="0.3">
      <c r="A99" s="18" t="s">
        <v>184</v>
      </c>
      <c r="B99" s="25" t="s">
        <v>185</v>
      </c>
      <c r="C99" s="20">
        <f>C100</f>
        <v>0</v>
      </c>
    </row>
    <row r="100" spans="1:3" s="59" customFormat="1" ht="84.75" hidden="1" customHeight="1" x14ac:dyDescent="0.3">
      <c r="A100" s="21" t="s">
        <v>186</v>
      </c>
      <c r="B100" s="22" t="s">
        <v>187</v>
      </c>
      <c r="C100" s="23"/>
    </row>
    <row r="101" spans="1:3" ht="120.75" hidden="1" customHeight="1" x14ac:dyDescent="0.3">
      <c r="A101" s="49" t="s">
        <v>188</v>
      </c>
      <c r="B101" s="50" t="s">
        <v>189</v>
      </c>
      <c r="C101" s="51"/>
    </row>
    <row r="102" spans="1:3" ht="36.75" customHeight="1" x14ac:dyDescent="0.3">
      <c r="A102" s="49" t="s">
        <v>190</v>
      </c>
      <c r="B102" s="50" t="s">
        <v>191</v>
      </c>
      <c r="C102" s="51">
        <f>C103</f>
        <v>3859634.65</v>
      </c>
    </row>
    <row r="103" spans="1:3" ht="53.45" customHeight="1" x14ac:dyDescent="0.3">
      <c r="A103" s="52" t="s">
        <v>192</v>
      </c>
      <c r="B103" s="55" t="s">
        <v>193</v>
      </c>
      <c r="C103" s="54">
        <v>3859634.65</v>
      </c>
    </row>
    <row r="104" spans="1:3" ht="18.75" x14ac:dyDescent="0.3">
      <c r="A104" s="10" t="s">
        <v>194</v>
      </c>
      <c r="B104" s="60" t="s">
        <v>195</v>
      </c>
      <c r="C104" s="12">
        <f>C105</f>
        <v>1767647151.4300001</v>
      </c>
    </row>
    <row r="105" spans="1:3" ht="47.25" x14ac:dyDescent="0.3">
      <c r="A105" s="10" t="s">
        <v>196</v>
      </c>
      <c r="B105" s="11" t="s">
        <v>197</v>
      </c>
      <c r="C105" s="14">
        <f>C106+C113+C126+C141</f>
        <v>1767647151.4300001</v>
      </c>
    </row>
    <row r="106" spans="1:3" ht="42" customHeight="1" x14ac:dyDescent="0.3">
      <c r="A106" s="10" t="s">
        <v>198</v>
      </c>
      <c r="B106" s="11" t="s">
        <v>199</v>
      </c>
      <c r="C106" s="12">
        <f>C107+C111+C109</f>
        <v>630539000</v>
      </c>
    </row>
    <row r="107" spans="1:3" ht="34.5" hidden="1" customHeight="1" x14ac:dyDescent="0.3">
      <c r="A107" s="49" t="s">
        <v>200</v>
      </c>
      <c r="B107" s="50" t="s">
        <v>201</v>
      </c>
      <c r="C107" s="51">
        <f>C108</f>
        <v>0</v>
      </c>
    </row>
    <row r="108" spans="1:3" ht="30" hidden="1" x14ac:dyDescent="0.3">
      <c r="A108" s="52" t="s">
        <v>202</v>
      </c>
      <c r="B108" s="55" t="s">
        <v>203</v>
      </c>
      <c r="C108" s="54"/>
    </row>
    <row r="109" spans="1:3" ht="36.75" hidden="1" customHeight="1" x14ac:dyDescent="0.3">
      <c r="A109" s="61" t="s">
        <v>204</v>
      </c>
      <c r="B109" s="62" t="s">
        <v>205</v>
      </c>
      <c r="C109" s="63">
        <f>C110</f>
        <v>0</v>
      </c>
    </row>
    <row r="110" spans="1:3" ht="44.45" hidden="1" customHeight="1" x14ac:dyDescent="0.3">
      <c r="A110" s="30" t="s">
        <v>206</v>
      </c>
      <c r="B110" s="31" t="s">
        <v>207</v>
      </c>
      <c r="C110" s="32"/>
    </row>
    <row r="111" spans="1:3" ht="63" x14ac:dyDescent="0.3">
      <c r="A111" s="49" t="s">
        <v>208</v>
      </c>
      <c r="B111" s="50" t="s">
        <v>209</v>
      </c>
      <c r="C111" s="51">
        <f>C112</f>
        <v>630539000</v>
      </c>
    </row>
    <row r="112" spans="1:3" ht="60" x14ac:dyDescent="0.3">
      <c r="A112" s="52" t="s">
        <v>210</v>
      </c>
      <c r="B112" s="55" t="s">
        <v>211</v>
      </c>
      <c r="C112" s="54">
        <v>630539000</v>
      </c>
    </row>
    <row r="113" spans="1:3" ht="47.25" x14ac:dyDescent="0.3">
      <c r="A113" s="10" t="s">
        <v>212</v>
      </c>
      <c r="B113" s="48" t="s">
        <v>213</v>
      </c>
      <c r="C113" s="12">
        <f>C118+C122+C124+C114+C116+C120</f>
        <v>212937580.43000001</v>
      </c>
    </row>
    <row r="114" spans="1:3" ht="90" x14ac:dyDescent="0.3">
      <c r="A114" s="64" t="s">
        <v>214</v>
      </c>
      <c r="B114" s="65" t="s">
        <v>215</v>
      </c>
      <c r="C114" s="66">
        <f>C115</f>
        <v>37652562.490000002</v>
      </c>
    </row>
    <row r="115" spans="1:3" ht="99" customHeight="1" x14ac:dyDescent="0.3">
      <c r="A115" s="28" t="s">
        <v>216</v>
      </c>
      <c r="B115" s="67" t="s">
        <v>217</v>
      </c>
      <c r="C115" s="29">
        <v>37652562.490000002</v>
      </c>
    </row>
    <row r="116" spans="1:3" ht="49.7" customHeight="1" x14ac:dyDescent="0.3">
      <c r="A116" s="64" t="s">
        <v>218</v>
      </c>
      <c r="B116" s="65" t="s">
        <v>219</v>
      </c>
      <c r="C116" s="66">
        <f>C117</f>
        <v>17855300</v>
      </c>
    </row>
    <row r="117" spans="1:3" ht="54" customHeight="1" x14ac:dyDescent="0.3">
      <c r="A117" s="28" t="s">
        <v>220</v>
      </c>
      <c r="B117" s="67" t="s">
        <v>221</v>
      </c>
      <c r="C117" s="29">
        <v>17855300</v>
      </c>
    </row>
    <row r="118" spans="1:3" ht="111.75" hidden="1" customHeight="1" x14ac:dyDescent="0.3">
      <c r="A118" s="64" t="s">
        <v>222</v>
      </c>
      <c r="B118" s="65" t="s">
        <v>223</v>
      </c>
      <c r="C118" s="66">
        <f>C119</f>
        <v>0</v>
      </c>
    </row>
    <row r="119" spans="1:3" ht="109.5" hidden="1" customHeight="1" x14ac:dyDescent="0.3">
      <c r="A119" s="28" t="s">
        <v>224</v>
      </c>
      <c r="B119" s="67" t="s">
        <v>225</v>
      </c>
      <c r="C119" s="29">
        <f>48809900-48809900</f>
        <v>0</v>
      </c>
    </row>
    <row r="120" spans="1:3" ht="75" customHeight="1" x14ac:dyDescent="0.3">
      <c r="A120" s="64" t="s">
        <v>226</v>
      </c>
      <c r="B120" s="68" t="s">
        <v>227</v>
      </c>
      <c r="C120" s="66">
        <f>C121</f>
        <v>3351173.89</v>
      </c>
    </row>
    <row r="121" spans="1:3" ht="71.25" customHeight="1" x14ac:dyDescent="0.3">
      <c r="A121" s="28" t="s">
        <v>228</v>
      </c>
      <c r="B121" s="69" t="s">
        <v>229</v>
      </c>
      <c r="C121" s="29">
        <v>3351173.89</v>
      </c>
    </row>
    <row r="122" spans="1:3" ht="47.25" hidden="1" x14ac:dyDescent="0.3">
      <c r="A122" s="64" t="s">
        <v>230</v>
      </c>
      <c r="B122" s="68" t="s">
        <v>219</v>
      </c>
      <c r="C122" s="66">
        <f>C123</f>
        <v>0</v>
      </c>
    </row>
    <row r="123" spans="1:3" ht="45" hidden="1" x14ac:dyDescent="0.3">
      <c r="A123" s="28" t="s">
        <v>231</v>
      </c>
      <c r="B123" s="69" t="s">
        <v>221</v>
      </c>
      <c r="C123" s="29">
        <v>0</v>
      </c>
    </row>
    <row r="124" spans="1:3" ht="21" customHeight="1" x14ac:dyDescent="0.3">
      <c r="A124" s="49" t="s">
        <v>232</v>
      </c>
      <c r="B124" s="70" t="s">
        <v>233</v>
      </c>
      <c r="C124" s="51">
        <f>C125</f>
        <v>154078544.05000001</v>
      </c>
    </row>
    <row r="125" spans="1:3" ht="23.25" customHeight="1" x14ac:dyDescent="0.3">
      <c r="A125" s="52" t="s">
        <v>234</v>
      </c>
      <c r="B125" s="71" t="s">
        <v>235</v>
      </c>
      <c r="C125" s="54">
        <f>1921900+3537082+16222714.94+69554651+4446.11+15186500+47651250</f>
        <v>154078544.05000001</v>
      </c>
    </row>
    <row r="126" spans="1:3" ht="39" customHeight="1" x14ac:dyDescent="0.3">
      <c r="A126" s="10" t="s">
        <v>236</v>
      </c>
      <c r="B126" s="48" t="s">
        <v>237</v>
      </c>
      <c r="C126" s="12">
        <f>C129+C131+C139+C137+C133+C127+C135</f>
        <v>923170571</v>
      </c>
    </row>
    <row r="127" spans="1:3" ht="48.75" customHeight="1" x14ac:dyDescent="0.3">
      <c r="A127" s="49" t="s">
        <v>238</v>
      </c>
      <c r="B127" s="50" t="s">
        <v>239</v>
      </c>
      <c r="C127" s="72">
        <f>C128</f>
        <v>35287887</v>
      </c>
    </row>
    <row r="128" spans="1:3" ht="47.25" customHeight="1" x14ac:dyDescent="0.3">
      <c r="A128" s="52" t="s">
        <v>240</v>
      </c>
      <c r="B128" s="55" t="s">
        <v>241</v>
      </c>
      <c r="C128" s="54">
        <f>1888000+5664000+204100+785910+6000+16858600+1745100+18700+654300+2018600+12300+628978+104700+33224+4497575+73400+94400</f>
        <v>35287887</v>
      </c>
    </row>
    <row r="129" spans="1:3" ht="66.75" customHeight="1" x14ac:dyDescent="0.3">
      <c r="A129" s="49" t="s">
        <v>242</v>
      </c>
      <c r="B129" s="50" t="s">
        <v>243</v>
      </c>
      <c r="C129" s="72">
        <f>C130</f>
        <v>32619900</v>
      </c>
    </row>
    <row r="130" spans="1:3" ht="60" customHeight="1" x14ac:dyDescent="0.3">
      <c r="A130" s="52" t="s">
        <v>244</v>
      </c>
      <c r="B130" s="55" t="s">
        <v>245</v>
      </c>
      <c r="C130" s="54">
        <v>32619900</v>
      </c>
    </row>
    <row r="131" spans="1:3" ht="97.5" customHeight="1" x14ac:dyDescent="0.3">
      <c r="A131" s="49" t="s">
        <v>246</v>
      </c>
      <c r="B131" s="50" t="s">
        <v>247</v>
      </c>
      <c r="C131" s="72">
        <f>C132</f>
        <v>20703900</v>
      </c>
    </row>
    <row r="132" spans="1:3" ht="94.7" customHeight="1" x14ac:dyDescent="0.3">
      <c r="A132" s="52" t="s">
        <v>248</v>
      </c>
      <c r="B132" s="55" t="s">
        <v>249</v>
      </c>
      <c r="C132" s="54">
        <f>20198900+505000</f>
        <v>20703900</v>
      </c>
    </row>
    <row r="133" spans="1:3" ht="77.25" customHeight="1" x14ac:dyDescent="0.3">
      <c r="A133" s="73" t="s">
        <v>250</v>
      </c>
      <c r="B133" s="74" t="s">
        <v>251</v>
      </c>
      <c r="C133" s="72">
        <f>C134</f>
        <v>5612</v>
      </c>
    </row>
    <row r="134" spans="1:3" ht="78" customHeight="1" x14ac:dyDescent="0.3">
      <c r="A134" s="52" t="s">
        <v>252</v>
      </c>
      <c r="B134" s="55" t="s">
        <v>253</v>
      </c>
      <c r="C134" s="54">
        <v>5612</v>
      </c>
    </row>
    <row r="135" spans="1:3" ht="38.25" customHeight="1" x14ac:dyDescent="0.3">
      <c r="A135" s="73" t="s">
        <v>254</v>
      </c>
      <c r="B135" s="74" t="s">
        <v>255</v>
      </c>
      <c r="C135" s="72">
        <f>C136</f>
        <v>758000</v>
      </c>
    </row>
    <row r="136" spans="1:3" ht="54" customHeight="1" x14ac:dyDescent="0.3">
      <c r="A136" s="52" t="s">
        <v>256</v>
      </c>
      <c r="B136" s="55" t="s">
        <v>257</v>
      </c>
      <c r="C136" s="54">
        <v>758000</v>
      </c>
    </row>
    <row r="137" spans="1:3" ht="39" customHeight="1" x14ac:dyDescent="0.3">
      <c r="A137" s="49" t="s">
        <v>258</v>
      </c>
      <c r="B137" s="70" t="s">
        <v>259</v>
      </c>
      <c r="C137" s="51">
        <f>C138</f>
        <v>2382872</v>
      </c>
    </row>
    <row r="138" spans="1:3" ht="33.75" customHeight="1" x14ac:dyDescent="0.3">
      <c r="A138" s="52" t="s">
        <v>260</v>
      </c>
      <c r="B138" s="55" t="s">
        <v>261</v>
      </c>
      <c r="C138" s="54">
        <v>2382872</v>
      </c>
    </row>
    <row r="139" spans="1:3" ht="24" customHeight="1" x14ac:dyDescent="0.3">
      <c r="A139" s="49" t="s">
        <v>262</v>
      </c>
      <c r="B139" s="70" t="s">
        <v>263</v>
      </c>
      <c r="C139" s="51">
        <f>C140</f>
        <v>831412400</v>
      </c>
    </row>
    <row r="140" spans="1:3" ht="23.25" customHeight="1" x14ac:dyDescent="0.3">
      <c r="A140" s="52" t="s">
        <v>264</v>
      </c>
      <c r="B140" s="55" t="s">
        <v>265</v>
      </c>
      <c r="C140" s="54">
        <v>831412400</v>
      </c>
    </row>
    <row r="141" spans="1:3" ht="18.75" x14ac:dyDescent="0.3">
      <c r="A141" s="10" t="s">
        <v>266</v>
      </c>
      <c r="B141" s="11" t="s">
        <v>267</v>
      </c>
      <c r="C141" s="12">
        <f>C142</f>
        <v>1000000</v>
      </c>
    </row>
    <row r="142" spans="1:3" ht="51.75" customHeight="1" x14ac:dyDescent="0.3">
      <c r="A142" s="49" t="s">
        <v>268</v>
      </c>
      <c r="B142" s="70" t="s">
        <v>269</v>
      </c>
      <c r="C142" s="72">
        <f>C143</f>
        <v>1000000</v>
      </c>
    </row>
    <row r="143" spans="1:3" ht="51" customHeight="1" x14ac:dyDescent="0.3">
      <c r="A143" s="52" t="s">
        <v>270</v>
      </c>
      <c r="B143" s="71" t="s">
        <v>271</v>
      </c>
      <c r="C143" s="54">
        <v>1000000</v>
      </c>
    </row>
    <row r="144" spans="1:3" ht="28.5" customHeight="1" x14ac:dyDescent="0.3">
      <c r="A144" s="77" t="s">
        <v>272</v>
      </c>
      <c r="B144" s="77"/>
      <c r="C144" s="12">
        <f>C9+C104</f>
        <v>2697255970.04</v>
      </c>
    </row>
  </sheetData>
  <mergeCells count="5">
    <mergeCell ref="B1:C1"/>
    <mergeCell ref="B2:C2"/>
    <mergeCell ref="B3:C3"/>
    <mergeCell ref="A5:C5"/>
    <mergeCell ref="A144:B1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KomissarovaNI</dc:creator>
  <cp:lastModifiedBy>Полянина Александра Александровна</cp:lastModifiedBy>
  <dcterms:created xsi:type="dcterms:W3CDTF">2019-11-18T12:33:19Z</dcterms:created>
  <dcterms:modified xsi:type="dcterms:W3CDTF">2019-11-19T13:26:41Z</dcterms:modified>
</cp:coreProperties>
</file>